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IO\Desktop\CONSOLIDADO RC 2017\RC 2017 LISTOS\18 RAFAEL URIBE URIBE 2017\"/>
    </mc:Choice>
  </mc:AlternateContent>
  <bookViews>
    <workbookView xWindow="0" yWindow="0" windowWidth="28800" windowHeight="12300"/>
  </bookViews>
  <sheets>
    <sheet name="1. Base de Datos 2017" sheetId="1" r:id="rId1"/>
  </sheets>
  <definedNames>
    <definedName name="_xlnm._FilterDatabase" localSheetId="0" hidden="1">'1. Base de Datos 2017'!$A$6:$AN$174</definedName>
    <definedName name="_xlnm.Print_Area" localSheetId="0">'1. Base de Datos 2017'!$A$6:$AC$174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180" i="1" l="1"/>
  <c r="AL174" i="1" l="1"/>
  <c r="AK174" i="1"/>
  <c r="AL173" i="1"/>
  <c r="AK173" i="1"/>
  <c r="AL172" i="1"/>
  <c r="AK172" i="1"/>
  <c r="AL171" i="1"/>
  <c r="AK171" i="1"/>
  <c r="AL170" i="1"/>
  <c r="AK170" i="1"/>
  <c r="AL169" i="1"/>
  <c r="AK169" i="1"/>
  <c r="AL168" i="1"/>
  <c r="AK168" i="1"/>
  <c r="AL167" i="1"/>
  <c r="AK167" i="1"/>
  <c r="AL166" i="1"/>
  <c r="AK166" i="1"/>
  <c r="AL165" i="1"/>
  <c r="AK165" i="1"/>
  <c r="AL164" i="1"/>
  <c r="AK164" i="1"/>
  <c r="AL163" i="1"/>
  <c r="AK163" i="1"/>
  <c r="AL162" i="1"/>
  <c r="AK162" i="1"/>
  <c r="AL161" i="1"/>
  <c r="AK161" i="1"/>
  <c r="AL160" i="1"/>
  <c r="AK160" i="1"/>
  <c r="AL159" i="1"/>
  <c r="AK159" i="1"/>
  <c r="AL158" i="1"/>
  <c r="AK158" i="1"/>
  <c r="AL157" i="1"/>
  <c r="AK157" i="1"/>
  <c r="AL156" i="1"/>
  <c r="AK156" i="1"/>
  <c r="AL155" i="1"/>
  <c r="AK155" i="1"/>
  <c r="AL154" i="1"/>
  <c r="AK154" i="1"/>
  <c r="AL153" i="1"/>
  <c r="AK153" i="1"/>
  <c r="AL152" i="1"/>
  <c r="AK152" i="1"/>
  <c r="AL151" i="1"/>
  <c r="AK151" i="1"/>
  <c r="AL150" i="1"/>
  <c r="AK150" i="1"/>
  <c r="AL149" i="1"/>
  <c r="AK149" i="1"/>
  <c r="AL148" i="1"/>
  <c r="AK148" i="1"/>
  <c r="AL147" i="1"/>
  <c r="AK147" i="1"/>
  <c r="AL146" i="1"/>
  <c r="AK146" i="1"/>
  <c r="AL145" i="1"/>
  <c r="AK145" i="1"/>
  <c r="AL144" i="1"/>
  <c r="AK144" i="1"/>
  <c r="AL143" i="1"/>
  <c r="AK143" i="1"/>
  <c r="AL142" i="1"/>
  <c r="AK142" i="1"/>
  <c r="AL141" i="1"/>
  <c r="AK141" i="1"/>
  <c r="AL140" i="1"/>
  <c r="AK140" i="1"/>
  <c r="AL139" i="1"/>
  <c r="AK139" i="1"/>
  <c r="AL138" i="1"/>
  <c r="AK138" i="1"/>
  <c r="AL137" i="1"/>
  <c r="AK137" i="1"/>
  <c r="AL136" i="1"/>
  <c r="AK136" i="1"/>
  <c r="AL135" i="1"/>
  <c r="AK135" i="1"/>
  <c r="AL134" i="1"/>
  <c r="AK134" i="1"/>
  <c r="AL133" i="1"/>
  <c r="AL132" i="1"/>
  <c r="AK132" i="1"/>
  <c r="AL131" i="1"/>
  <c r="AK131" i="1"/>
  <c r="AL130" i="1"/>
  <c r="AK130" i="1"/>
  <c r="AL129" i="1"/>
  <c r="AK129" i="1"/>
  <c r="AL128" i="1"/>
  <c r="AK128" i="1"/>
  <c r="AL127" i="1"/>
  <c r="AK127" i="1"/>
  <c r="AL126" i="1"/>
  <c r="AK126" i="1"/>
  <c r="AL125" i="1"/>
  <c r="AK125" i="1"/>
  <c r="AL124" i="1"/>
  <c r="AK124" i="1"/>
  <c r="AL123" i="1"/>
  <c r="AK123" i="1"/>
  <c r="AL122" i="1"/>
  <c r="AK122" i="1"/>
  <c r="AL121" i="1"/>
  <c r="AK121" i="1"/>
  <c r="AL120" i="1"/>
  <c r="AK120" i="1"/>
  <c r="AL119" i="1"/>
  <c r="AK119" i="1"/>
  <c r="AL118" i="1"/>
  <c r="AK118" i="1"/>
  <c r="AL117" i="1"/>
  <c r="AK117" i="1"/>
  <c r="AL116" i="1"/>
  <c r="AL115" i="1"/>
  <c r="AK115" i="1"/>
  <c r="AL114" i="1"/>
  <c r="AK114" i="1"/>
  <c r="AL113" i="1"/>
  <c r="AK113" i="1"/>
  <c r="AL112" i="1"/>
  <c r="AK112" i="1"/>
  <c r="AL111" i="1"/>
  <c r="AK111" i="1"/>
  <c r="AL110" i="1"/>
  <c r="AK110" i="1"/>
  <c r="AL109" i="1"/>
  <c r="AK109" i="1"/>
  <c r="AL108" i="1"/>
  <c r="AK108" i="1"/>
  <c r="AL107" i="1"/>
  <c r="AK107" i="1"/>
  <c r="AL106" i="1"/>
  <c r="AK106" i="1"/>
  <c r="AL105" i="1"/>
  <c r="AK105" i="1"/>
  <c r="AL104" i="1"/>
  <c r="AK104" i="1"/>
  <c r="AL103" i="1"/>
  <c r="AK103" i="1"/>
  <c r="AL102" i="1"/>
  <c r="AK102" i="1"/>
  <c r="AL101" i="1"/>
  <c r="AK101" i="1"/>
  <c r="AL100" i="1"/>
  <c r="AK100" i="1"/>
  <c r="AL99" i="1"/>
  <c r="AK99" i="1"/>
  <c r="AL98" i="1"/>
  <c r="AK98" i="1"/>
  <c r="AL97" i="1"/>
  <c r="AK97" i="1"/>
  <c r="AL96" i="1"/>
  <c r="AK96" i="1"/>
  <c r="AL95" i="1"/>
  <c r="AK95" i="1"/>
  <c r="AL94" i="1"/>
  <c r="AK94" i="1"/>
  <c r="AL93" i="1"/>
  <c r="AK93" i="1"/>
  <c r="AL92" i="1"/>
  <c r="AK92" i="1"/>
  <c r="AL91" i="1"/>
  <c r="AK91" i="1"/>
  <c r="AL90" i="1"/>
  <c r="AK90" i="1"/>
  <c r="AL89" i="1"/>
  <c r="AK89" i="1"/>
  <c r="AL88" i="1"/>
  <c r="AK88" i="1"/>
  <c r="AL87" i="1"/>
  <c r="AK87" i="1"/>
  <c r="AL86" i="1"/>
  <c r="AK86" i="1"/>
  <c r="AL85" i="1"/>
  <c r="AK85" i="1"/>
  <c r="AL84" i="1"/>
  <c r="AK84" i="1"/>
  <c r="AL83" i="1"/>
  <c r="AK83" i="1"/>
  <c r="AL82" i="1"/>
  <c r="AK82" i="1"/>
  <c r="AL81" i="1"/>
  <c r="AK81" i="1"/>
  <c r="AL80" i="1"/>
  <c r="AK80" i="1"/>
  <c r="AL79" i="1"/>
  <c r="AK79" i="1"/>
  <c r="AL78" i="1"/>
  <c r="AK78" i="1"/>
  <c r="AL77" i="1"/>
  <c r="AK77" i="1"/>
  <c r="AL76" i="1"/>
  <c r="AK76" i="1"/>
  <c r="AL75" i="1"/>
  <c r="AK75" i="1"/>
  <c r="AL74" i="1"/>
  <c r="AK74" i="1"/>
  <c r="AL73" i="1"/>
  <c r="AK73" i="1"/>
  <c r="AL72" i="1"/>
  <c r="AK72" i="1"/>
  <c r="AL71" i="1"/>
  <c r="AK71" i="1"/>
  <c r="AL70" i="1"/>
  <c r="AK70" i="1"/>
  <c r="AL69" i="1"/>
  <c r="AK69" i="1"/>
  <c r="AL68" i="1"/>
  <c r="AK68" i="1"/>
  <c r="AL67" i="1"/>
  <c r="AK67" i="1"/>
  <c r="AL66" i="1"/>
  <c r="AK66" i="1"/>
  <c r="AL65" i="1"/>
  <c r="AK65" i="1"/>
  <c r="AL64" i="1"/>
  <c r="AK64" i="1"/>
  <c r="AL63" i="1"/>
  <c r="AK63" i="1"/>
  <c r="AL62" i="1"/>
  <c r="AK62" i="1"/>
  <c r="AL61" i="1"/>
  <c r="AK61" i="1"/>
  <c r="AL60" i="1"/>
  <c r="AK60" i="1"/>
  <c r="AL59" i="1"/>
  <c r="AK59" i="1"/>
  <c r="AL58" i="1"/>
  <c r="AK58" i="1"/>
  <c r="AL57" i="1"/>
  <c r="AK57" i="1"/>
  <c r="AL56" i="1"/>
  <c r="AK56" i="1"/>
  <c r="AL55" i="1"/>
  <c r="AK55" i="1"/>
  <c r="AL54" i="1"/>
  <c r="AK54" i="1"/>
  <c r="AL53" i="1"/>
  <c r="AK53" i="1"/>
  <c r="AL52" i="1"/>
  <c r="AK52" i="1"/>
  <c r="AL51" i="1"/>
  <c r="AK51" i="1"/>
  <c r="AL50" i="1"/>
  <c r="AK50" i="1"/>
  <c r="AL49" i="1"/>
  <c r="AK49" i="1"/>
  <c r="AL48" i="1"/>
  <c r="AK48" i="1"/>
  <c r="AL47" i="1"/>
  <c r="AK47" i="1"/>
  <c r="AL46" i="1"/>
  <c r="AK46" i="1"/>
  <c r="AL45" i="1"/>
  <c r="AK45" i="1"/>
  <c r="AL44" i="1"/>
  <c r="AK44" i="1"/>
  <c r="AL43" i="1"/>
  <c r="AK43" i="1"/>
  <c r="AL42" i="1"/>
  <c r="AK42" i="1"/>
  <c r="AL41" i="1"/>
  <c r="AK41" i="1"/>
  <c r="AL40" i="1"/>
  <c r="AK40" i="1"/>
  <c r="AL39" i="1"/>
  <c r="AK39" i="1"/>
  <c r="AL38" i="1"/>
  <c r="AK38" i="1"/>
  <c r="AL37" i="1"/>
  <c r="AK37" i="1"/>
  <c r="AL36" i="1"/>
  <c r="AK36" i="1"/>
  <c r="AL35" i="1"/>
  <c r="AK35" i="1"/>
  <c r="AL34" i="1"/>
  <c r="AK34" i="1"/>
  <c r="AL33" i="1"/>
  <c r="AK33" i="1"/>
  <c r="AL32" i="1"/>
  <c r="AK32" i="1"/>
  <c r="AL31" i="1"/>
  <c r="AK31" i="1"/>
  <c r="AL30" i="1"/>
  <c r="AK30" i="1"/>
  <c r="AL29" i="1"/>
  <c r="AK29" i="1"/>
  <c r="AL28" i="1"/>
  <c r="AK28" i="1"/>
  <c r="AL27" i="1"/>
  <c r="AK27" i="1"/>
  <c r="AL26" i="1"/>
  <c r="AK26" i="1"/>
  <c r="AL25" i="1"/>
  <c r="AK25" i="1"/>
  <c r="AL24" i="1"/>
  <c r="AK24" i="1"/>
  <c r="AL23" i="1"/>
  <c r="AK23" i="1"/>
  <c r="AL22" i="1"/>
  <c r="AK22" i="1"/>
  <c r="AL21" i="1"/>
  <c r="AK21" i="1"/>
  <c r="AL20" i="1"/>
  <c r="AK20" i="1"/>
  <c r="AL19" i="1"/>
  <c r="AK19" i="1"/>
  <c r="AL18" i="1"/>
  <c r="AK18" i="1"/>
  <c r="AL17" i="1"/>
  <c r="AL16" i="1"/>
  <c r="AK16" i="1"/>
  <c r="AL15" i="1"/>
  <c r="AK15" i="1"/>
  <c r="AL14" i="1"/>
  <c r="AK14" i="1"/>
  <c r="AL13" i="1"/>
  <c r="AK13" i="1"/>
  <c r="AL12" i="1"/>
  <c r="AK12" i="1"/>
  <c r="AL11" i="1"/>
  <c r="AK11" i="1"/>
  <c r="AL10" i="1"/>
  <c r="AL9" i="1"/>
  <c r="AK9" i="1"/>
  <c r="Y9" i="1"/>
  <c r="AL8" i="1"/>
  <c r="AK8" i="1"/>
  <c r="Y8" i="1"/>
  <c r="AL7" i="1"/>
  <c r="Y7" i="1"/>
  <c r="AL176" i="1" l="1"/>
  <c r="AL182" i="1" s="1"/>
</calcChain>
</file>

<file path=xl/sharedStrings.xml><?xml version="1.0" encoding="utf-8"?>
<sst xmlns="http://schemas.openxmlformats.org/spreadsheetml/2006/main" count="3057" uniqueCount="887">
  <si>
    <t>Anulado</t>
  </si>
  <si>
    <t>1. Relación de contratación correspondientes a la vigencia 2016-2017-2018</t>
  </si>
  <si>
    <t>Celebrado por iniciar</t>
  </si>
  <si>
    <t>Fondo de Desarrollo Local Rafael Uribe Uribe</t>
  </si>
  <si>
    <t>En Ejecución</t>
  </si>
  <si>
    <t>Enero 18 de 2018</t>
  </si>
  <si>
    <t>Terminado</t>
  </si>
  <si>
    <t>Liquidado</t>
  </si>
  <si>
    <t>NUMERO DEL COMPROMISO</t>
  </si>
  <si>
    <t>VIGENCIA EN QUE SE SUSCRIBIO EL CONTRATO</t>
  </si>
  <si>
    <t>TIPO DE COMPROMISO</t>
  </si>
  <si>
    <t>TIPOLOGIA ESPECIFICA</t>
  </si>
  <si>
    <t>NUMERO DE CONSTANCIA SECOP</t>
  </si>
  <si>
    <t>MODALIDAD DE SELECCION</t>
  </si>
  <si>
    <t>PROCEDIMIENTO</t>
  </si>
  <si>
    <t>TIPO DE GASTO</t>
  </si>
  <si>
    <t>No. 
CDP</t>
  </si>
  <si>
    <t>Fecha 
CDP</t>
  </si>
  <si>
    <t>No.
CRP</t>
  </si>
  <si>
    <t>Fecha 
CRP</t>
  </si>
  <si>
    <t>OBJETO</t>
  </si>
  <si>
    <t>FECHA DE CONTRATO</t>
  </si>
  <si>
    <t>UNIDAD DE PLAZO</t>
  </si>
  <si>
    <t>PLAZO</t>
  </si>
  <si>
    <t>VALOR TOTAL CONTRATO</t>
  </si>
  <si>
    <t>IDENTIFICACION</t>
  </si>
  <si>
    <t xml:space="preserve">Nombre Contratista </t>
  </si>
  <si>
    <t>Régimen</t>
  </si>
  <si>
    <t>Area de Asignación</t>
  </si>
  <si>
    <t>Nombre del Contratista Cedente</t>
  </si>
  <si>
    <t>Fecha de la Cesion</t>
  </si>
  <si>
    <t>Supervisor</t>
  </si>
  <si>
    <t>Imputación presupuestal</t>
  </si>
  <si>
    <t>Proyecto No.</t>
  </si>
  <si>
    <t>Nombre del Proyecto</t>
  </si>
  <si>
    <t>Pilar/Eje</t>
  </si>
  <si>
    <t>Programa</t>
  </si>
  <si>
    <t>Fecha
Inicio</t>
  </si>
  <si>
    <t>Fecha
Terminación</t>
  </si>
  <si>
    <t>NUMERO DE ADICIONES</t>
  </si>
  <si>
    <t>VALOR TOTAL ADICIONES</t>
  </si>
  <si>
    <t>NUMERO DE PRORROGAS</t>
  </si>
  <si>
    <t>FECHA DE PRORROGA</t>
  </si>
  <si>
    <t>DIAS PRORROGADOS</t>
  </si>
  <si>
    <t>PLAZO FINAL DE EJECUCION, INCLUIDAS LAS PRORROGAS</t>
  </si>
  <si>
    <t>VALOR FINAL DEL CONTRATO</t>
  </si>
  <si>
    <t>GIROS Acumulados a 31.Dic.17</t>
  </si>
  <si>
    <t xml:space="preserve">Estado de contrato </t>
  </si>
  <si>
    <t>2 2. Contrato</t>
  </si>
  <si>
    <t>Concurso de méritos (Ley 1150 de 2007)</t>
  </si>
  <si>
    <t>3 3. Concurso de mérotos abiertos</t>
  </si>
  <si>
    <t>1 1. Inversión</t>
  </si>
  <si>
    <t>2 2. Meses</t>
  </si>
  <si>
    <t>2. Jurídica</t>
  </si>
  <si>
    <t>Persona Juridica</t>
  </si>
  <si>
    <t>No aplica</t>
  </si>
  <si>
    <t xml:space="preserve">Terminado </t>
  </si>
  <si>
    <t xml:space="preserve"> 10-Contrato de Obra</t>
  </si>
  <si>
    <t>Licitación Pública (Ley 1150 de 2007)</t>
  </si>
  <si>
    <t>6 6. Otro</t>
  </si>
  <si>
    <t>3-3-6-14-02-19-1192-00</t>
  </si>
  <si>
    <t xml:space="preserve">Mejoramiento De La Infraestructura Local Para La Calidad De Vida                                                                                                                                        </t>
  </si>
  <si>
    <t xml:space="preserve">21 21-Consultoría (Interventoría) </t>
  </si>
  <si>
    <t xml:space="preserve">72 72-Contrato de Seguros </t>
  </si>
  <si>
    <t>Selección abreviada - Menor Cuantia</t>
  </si>
  <si>
    <t>2 2. Menor cuantía</t>
  </si>
  <si>
    <t>2 2. Funcionamiento</t>
  </si>
  <si>
    <t>1 1. Días</t>
  </si>
  <si>
    <t>3-1-2-02-05-01-0000-00</t>
  </si>
  <si>
    <t>CPS-010-2016</t>
  </si>
  <si>
    <t xml:space="preserve"> 31-Servicios Profesionales</t>
  </si>
  <si>
    <t>Selección Abreviada (Ley 1150 de 2007)</t>
  </si>
  <si>
    <t>16-11-5164912</t>
  </si>
  <si>
    <t>CONTRATAR A MONTO AGOTABLE EL DIAGNOSTICO, MANTENIMIENTO PREVENTIVO Y CORRECTIVO INCLUYENDO MANO DE OBRA Y/O SUMINISTRO DE REPUESTOS ORIGINALES, KITS DE ELEMENTOS, LUBRICANTES, SUMINISTRO DE LLANTAS Y DESPINCHES PARA LA MAQUINARIA PESADA DEL FONDO DE DESARROLLO LOCAL RAFAEL URIBE URIBE.</t>
  </si>
  <si>
    <t>REIMPODIESEL S.A.</t>
  </si>
  <si>
    <t>JAIME MEDINA</t>
  </si>
  <si>
    <t>En ejecución</t>
  </si>
  <si>
    <t>CI-035-2016</t>
  </si>
  <si>
    <t>911 911-Contrato Interadministrativo</t>
  </si>
  <si>
    <t>16-12-5631261</t>
  </si>
  <si>
    <t>Contratación Directa - Ctos interadminis</t>
  </si>
  <si>
    <t xml:space="preserve">Contratar el servicio de curso y entrega de correspondencia y demás envios postales que requiera Ia Alcaldia Local de Rafael Uribe Uribe, en las modalidades de correo normal, certificado, servicio motorizado y servicios post-express a nivel Qistrital y nacional. </t>
  </si>
  <si>
    <t>SERVICIOS POSTALES NACIONALES S.A</t>
  </si>
  <si>
    <t>JAIME TELLEZ</t>
  </si>
  <si>
    <t>3-1-8-02-02-03-0000-00</t>
  </si>
  <si>
    <t xml:space="preserve">121 121-Compraventa (Bienes Muebles) </t>
  </si>
  <si>
    <t>1 1. Subasta Inversa</t>
  </si>
  <si>
    <t>3-3-6-14-01-01-1130-00</t>
  </si>
  <si>
    <t xml:space="preserve">49 49-Otros Servicios </t>
  </si>
  <si>
    <t>LAURA VALENCIA</t>
  </si>
  <si>
    <t xml:space="preserve">44 44-Suministro de Servicio de Aseo </t>
  </si>
  <si>
    <t>COP-071-2016</t>
  </si>
  <si>
    <t>10 10-Contrato de Obra</t>
  </si>
  <si>
    <t>16-1-164920</t>
  </si>
  <si>
    <t>Contratar por el sistema de precios unitarios fijos y a monto agotable, la realización de obras de, rehabilitación y/o mantenimiento de segmentos de la malla vial local y/o andenes - espacio público de la localidad de Rafael Uribe Uribe.</t>
  </si>
  <si>
    <t>CONSORCIO PAVICAR BOGOTÁ</t>
  </si>
  <si>
    <t>LUIS CARLOS ACERO</t>
  </si>
  <si>
    <t>30 30-Servicios de Mantenimiento y/o Reparación</t>
  </si>
  <si>
    <t xml:space="preserve">48 48-Otros Suministros </t>
  </si>
  <si>
    <t>MANUEL GUTIERREZ</t>
  </si>
  <si>
    <t>SANDRA MORALES</t>
  </si>
  <si>
    <t>3-3-6-14-02-17-1190-00</t>
  </si>
  <si>
    <t>CPS-091-2016</t>
  </si>
  <si>
    <t>16-1-165523</t>
  </si>
  <si>
    <t>Contratar los servicios para desarrollar acciones de sensibilización y fortalecimiento de una cultura ambiental, que facilite el manejo y aprovechamiento de residuos sólidos, Ia separación desde La fuente y la inclusión de recicladores de oficio, en el marco del Programa Basura Cero en La Localidad de Rafael Uribe Uribe</t>
  </si>
  <si>
    <t>MOPEN S.A.S</t>
  </si>
  <si>
    <t>3-3-6-14-02-21-1194-00</t>
  </si>
  <si>
    <t>CCI-092-2016</t>
  </si>
  <si>
    <t>16-15-5819446</t>
  </si>
  <si>
    <t>Realizar la interventoría técnica, administrativa, social, am8iental y financiera del contrato de obra pública producto de la licitación pública no, ALRUU-LP-071-2016, que actualmente adelanta el FDLRUU para contratar por el sistema de precios unitarios fijos y a monto agotable, la realización de obras de, rehabilitación y/o mantenimiento de segmentos de la malla vial local y/o andenes espacio público de la localidad de Rafael Uribe Uribe, de acuerdo con el anexo técnico de los pliegos de condiciones que forman parto integral del presente contrato, la propuesta presentada y el pliego de condiciones del concurso de méritos, documentos que forman parte integrante del presente contrato</t>
  </si>
  <si>
    <t xml:space="preserve">UNION TEMPORAL VIAS RUU 092 </t>
  </si>
  <si>
    <t>HECTOR ERIRA MORENO</t>
  </si>
  <si>
    <t>3-3-6-14-03-24-1195-00</t>
  </si>
  <si>
    <t>CCI-134-2016</t>
  </si>
  <si>
    <t>16-15-5902035</t>
  </si>
  <si>
    <t>Realizar la interventora técnica, administrativa, jurídica, financiera, social y ambiental, a los contratos y convenio que suscriba Alcaldía Local de Rafael Uribe Uribe, para los siguientes componentes, actividades primera infancia, arborización, basura cero, corredores ecológicos, deportes urbanos, derechos de salud, derechos humanos, escuela deportiva y de discapacidad, escuela participación mujeres, fortalecimiento cultura, iniciativas juveniles y étnicas, LGBTI, recreo deportivo adulto mayor, salidas pedagógicas, salud ayudas técnicas, salud ciclo vital, salud oral, seguridad acciones, seguridad cámaras, seguridad jóvenes, validación por ciclos, vectores y esterilización</t>
  </si>
  <si>
    <t>GRUPO IS COLOMBIA S.A.S</t>
  </si>
  <si>
    <t>JESUS BAYRO MUÑOZ FELIX</t>
  </si>
  <si>
    <t>SUBRED INTEGRADA DE SERVICIOS DE SALUD CENTRO ORIENTE E.S.E.</t>
  </si>
  <si>
    <t>CARLOS CABRERA</t>
  </si>
  <si>
    <t>3-3-6-14-01-02-1133-00</t>
  </si>
  <si>
    <t>CI-141-2016</t>
  </si>
  <si>
    <t>17-12-5995974</t>
  </si>
  <si>
    <t>Contratar el suministro de dispositivos tecnológicos de baja, media y/o alta complejidad dirigidos a personas en condición de discapacidad que NO se encuentren incluidas en el POS, que sean residentes de la localidad de Rafael Uribe Uribe</t>
  </si>
  <si>
    <t>CI-143-2016</t>
  </si>
  <si>
    <t>17-12-6009208</t>
  </si>
  <si>
    <t>Realizar acciones para fortalecer los medios de comunicación comunitaria locales y consolidar Ia Mesa Local de Comunicaciones Comunitarias y Alternativas de Rafael Uribe Uribe</t>
  </si>
  <si>
    <t>UNIVERSIDAD DISTRITAL FRANCISCO JOSE DE CALDAS</t>
  </si>
  <si>
    <t>CAROLINA ESCOBAR</t>
  </si>
  <si>
    <t>CI-144-2016</t>
  </si>
  <si>
    <t>17-12-6008905</t>
  </si>
  <si>
    <t>Contratación Directa (Ley 1150 de 2007)</t>
  </si>
  <si>
    <t>Promover una cultura democrática de participación y cuidado de lo público en servidores, instancias institucionales y organizativa de Ia localidad de Rafael Uribe Uribe</t>
  </si>
  <si>
    <t>GUILLERMO LIBREROS</t>
  </si>
  <si>
    <t>CI-145-2016</t>
  </si>
  <si>
    <t>17-12-5995928</t>
  </si>
  <si>
    <t>Contratar los servicios para adelantar acciones socio ambientales para Ia recuperación de los corredores ecológicos y espacios del agua en Ia localidad de Rafael Uribe Uribe, con participación de Ia comunidad.</t>
  </si>
  <si>
    <t>CI-148-2016</t>
  </si>
  <si>
    <t>17-12-6003751</t>
  </si>
  <si>
    <t>Contratar los servicios para la actualización y ejecución de nuevos estudios y diseños de obras de mitigación de riesgos por procesos de remoción en masa, en la localidad de Rafael Uribe Uribe, en puntos críticos por riesgos y en algunos sitios priorizados y diagnosticados en riesgo por el IDIGER</t>
  </si>
  <si>
    <t>3-3-6-14-02-20-1193-00</t>
  </si>
  <si>
    <t>1 1. Convenio</t>
  </si>
  <si>
    <t xml:space="preserve">211 211-Convenio Interadministrativo </t>
  </si>
  <si>
    <t>AMP-001-2017</t>
  </si>
  <si>
    <t>3 3. Orden</t>
  </si>
  <si>
    <t>Orden TVCCE 13727</t>
  </si>
  <si>
    <t>1 1. Licitación pública</t>
  </si>
  <si>
    <t>Contratar suministro de combustible a monto agotable degasolina corriente y ACPM para el parque automotor del Fondo de Desarrollo Local de Rafael Uribe Uribe  a través del Acuerdo Marco de Precios de suministro de ombustible con Sistema de Control EDS en Bogotá, celebrado entre Colombia Compra Eficiente y la Organización Terpel S. A. y la Unión Temporal Autogas Gandur</t>
  </si>
  <si>
    <t>1.1. Dias</t>
  </si>
  <si>
    <t>ORGANIZACiÓN TERPEL S.A.</t>
  </si>
  <si>
    <t xml:space="preserve">Régimen Comun </t>
  </si>
  <si>
    <t>HERNANDO ERNESTO GONZALEZ ATUESTA</t>
  </si>
  <si>
    <t>3-1-2-01-03-00-0000-00</t>
  </si>
  <si>
    <t>CPS-002-2017</t>
  </si>
  <si>
    <t xml:space="preserve">43 43-Suministro de Servicio de Vigilancia </t>
  </si>
  <si>
    <t>17-1-168376</t>
  </si>
  <si>
    <t xml:space="preserve">Prestación de servicios especializados de vigilancia, medios tecnológicos y seguridad privada para la Alcaldía Local de Rafael Uribe Uribe, de modo que se logre la protección y custodia de las personas y los bienes muebles e inmuebles sobre los que legalmente es o llegue a ser responsable. </t>
  </si>
  <si>
    <t>COMPAÑÍA DE VIGILANCIA Y SEGURIDAD PRIVADA AGUILA DE ORO DE COLOMBIA LTDA</t>
  </si>
  <si>
    <t>CPS-003-2017</t>
  </si>
  <si>
    <t xml:space="preserve">31 31-Servicios Profesionales </t>
  </si>
  <si>
    <t>17-11-6353449</t>
  </si>
  <si>
    <t>5 5. Contratación directa</t>
  </si>
  <si>
    <t>Prestar los servicios personales de apoyo a la gestión para la conducción de los vehículos livianos que le sean asignados y que se encuentren al servicio de la Alcaldia Local de Rafael Uribe Uribe.</t>
  </si>
  <si>
    <t>MIGUEL ÁNGEL ÁLVAREZ HERNÁNDEZ</t>
  </si>
  <si>
    <t>Régimen Simplificado</t>
  </si>
  <si>
    <t xml:space="preserve">CONDUCTORES </t>
  </si>
  <si>
    <t>JAIME MARTINEZ SUESCUN</t>
  </si>
  <si>
    <t>3.3.1.15.07.45.1549.00</t>
  </si>
  <si>
    <t>Apoyo a la Gestión Pública Local</t>
  </si>
  <si>
    <t>Gobierno legítimo, fortalecimiento local y eficiencia</t>
  </si>
  <si>
    <t>Gobernanza e influencia local, regional e internacional.</t>
  </si>
  <si>
    <t>CPS-004-2017</t>
  </si>
  <si>
    <t>17-11-6353527</t>
  </si>
  <si>
    <t>Prestar los servicios profesionales en el apoyo a los trámites y procedimientos adelantados en el Área de Gestión de Desarrollo Local del Fondo de Desarrollo Local de Rafael Uribe Uribe.</t>
  </si>
  <si>
    <t>EDITH CAROLINA CASTELLANOS MARTÍNEZ</t>
  </si>
  <si>
    <t>ÁREA DE PRESUPUESTO - FDLRUU</t>
  </si>
  <si>
    <t>JOSE FARID CARRILLO GARZON</t>
  </si>
  <si>
    <t>CPS-005-2017</t>
  </si>
  <si>
    <t>17-11-6353557</t>
  </si>
  <si>
    <t xml:space="preserve">Prestar  los  servicios profesionales para atender las liquidaciones de los contratos e incumplimientos y demás asuntos de temas contractuales que requiera el Fondo de Desarrollo Local de Rafael Uribe Uribe. </t>
  </si>
  <si>
    <t>JOSÉ JOAQUIN CASTAÑEDA CANTOR</t>
  </si>
  <si>
    <t>ÁREA DE CONTRATACIÓN - FDLRUU</t>
  </si>
  <si>
    <t>FREDY BLADIMIR VANEGAS LADINO</t>
  </si>
  <si>
    <t>CARLOS AMAURY GUTIERREZ VERGARA</t>
  </si>
  <si>
    <t>CPS-006-2017</t>
  </si>
  <si>
    <t>17-11-6353596</t>
  </si>
  <si>
    <t>Prestar sus servicios profesionales para realizar la formulación, apoyo a la supervisión, seguimiento y evaluación de los proyectos de los sectores asignados por el alcalde local, así como apoyar las demás actividades que se generen en el Área de Gestion de Desarrollo Local del Fondo de Desarrollo Local de Rafael Uribe Uribe</t>
  </si>
  <si>
    <t>HÉCTOR ENRIQUE ERIRA MORENO</t>
  </si>
  <si>
    <t>ÁREA DE PLANEACIÓN - FDLRUU</t>
  </si>
  <si>
    <t>3.3.1.15.07.45.1538.00</t>
  </si>
  <si>
    <t>Obras de Mitigacion en zonas de riesgo de la Localidad de Rafael Uribe Uribe</t>
  </si>
  <si>
    <t>Igualdad en Calidad de Vida</t>
  </si>
  <si>
    <t>Familias protegidas y adaptadas al cambio climatico</t>
  </si>
  <si>
    <t>CPS-007-2017</t>
  </si>
  <si>
    <t>17-11-6353731</t>
  </si>
  <si>
    <t>Prestar los servicios técnicos de apoyo a la gestión en el manejo, control y salvaguardia del archivo de gestión de la Alcaldía Local de Rafael Uribe Uribe.</t>
  </si>
  <si>
    <t>DIANA MIREYA PAEZ BRAVO</t>
  </si>
  <si>
    <t>ÁREA DE GESTIÓN DOCUMENTAL - FDLRUU</t>
  </si>
  <si>
    <t>DIEGO BARRAGAN</t>
  </si>
  <si>
    <t>CPS-008-2017</t>
  </si>
  <si>
    <t>17-11-6353782</t>
  </si>
  <si>
    <t xml:space="preserve">Prestar los servicios profesionales al Área de Desarrollo de Gestión Local para coadyuvar a las actividades propias del Área de Almacén de la Alcaldía Local de Rafael Uribe Uribe </t>
  </si>
  <si>
    <t xml:space="preserve">ESGAR  MEDINA ROJAS </t>
  </si>
  <si>
    <t>AREA DE ALMACÉN - FDLRUU</t>
  </si>
  <si>
    <t>MANUEL GUILLERMO FRANCISCO AMOROCHO BARRERA</t>
  </si>
  <si>
    <t>ROSALBA RUBIO VELA</t>
  </si>
  <si>
    <t>CPS-009-2017</t>
  </si>
  <si>
    <t>17-11-6353903</t>
  </si>
  <si>
    <t>Prestar los servicios personales de apoyo a la gestión en la ejecución de las actividades administrativas y operativas que se adelanten en las Inspecciones  de Policía de la Alcaldía Local de Rafael Uribe Uribe</t>
  </si>
  <si>
    <t>LUIS ERNESTO PEÑARANDA ÁLVAREZ</t>
  </si>
  <si>
    <t>ÁREA DE INSPECCIÓN VIGILANCIA Y CONTROL</t>
  </si>
  <si>
    <t>ADRIANA LUCIA DEAZA CASTILLO</t>
  </si>
  <si>
    <t>CPS-010-2017</t>
  </si>
  <si>
    <t>17-11-6353996</t>
  </si>
  <si>
    <t>Prestar los servicios profesionales  para la revisión y/o elaboración  d los documntos y gestiones provenientes de las diferentes Áreas relacionados con temas administrativos, contables y financieros y el apoyo a la liquidación  de los contratos del Fondo de Desarrollo Local de Rafael Uribe Uribe</t>
  </si>
  <si>
    <t>ELMAN CIFUENTES CASTAÑEDA</t>
  </si>
  <si>
    <t>AREA DE CONTABILIDAD - FDLRUU</t>
  </si>
  <si>
    <t>ADRIANA RODRIGUEZ BLANCO</t>
  </si>
  <si>
    <t>EDGAR DIAZ MARTINEZ</t>
  </si>
  <si>
    <t>CPS-011-2017</t>
  </si>
  <si>
    <t>17-11-6354436</t>
  </si>
  <si>
    <t>Prestar los servicios personales  de apoyo a la gestión para el manejo de los documentos oficiales , mediante la aplicación  e implementación  del Sistema ORFEO, en las diferentes dependencias de la Alcaldía Local de Rafael Uribe Uribe</t>
  </si>
  <si>
    <t>LUZ MARINA CAMINO SÁNCHEZ</t>
  </si>
  <si>
    <t>ÁREA CDI - FDLRUU</t>
  </si>
  <si>
    <t>CPS-012-2017</t>
  </si>
  <si>
    <t>17-11-6354728</t>
  </si>
  <si>
    <t>Prestar los servicios técnicos de apoyo para el diseño y producción de campañas, mensajes y piezas para el fortalecimiento de la imagen institucional de la Alcaldía Local de Rafael Uribe Uribe</t>
  </si>
  <si>
    <t>KAREN JUDITH ALMANZA COLLAZOS</t>
  </si>
  <si>
    <t>ÁREA OFICINA DE PRENSA - FDLRUU</t>
  </si>
  <si>
    <t>EDWAR YESID ROA</t>
  </si>
  <si>
    <t>CPS-013-2017</t>
  </si>
  <si>
    <t>17-11-6355641</t>
  </si>
  <si>
    <t>Prestar los servicios personales de apoyo a la gestión para el manejo de los documentos oficiales, mediante la aplicación e implementación del Sistema ORFEO, en las diferentes dependencias de la Alcaldía Local de Rafael Uribe Uribe</t>
  </si>
  <si>
    <t>MARÍA VICTORIA BARBOSA SILVA</t>
  </si>
  <si>
    <t>CPS-014-2017</t>
  </si>
  <si>
    <t>17-12-6424334</t>
  </si>
  <si>
    <t xml:space="preserve">Prestar los Servicios profesionales al area de gestion policiva de la Alcaldia Local de Rafael Uribe Uribe en la proyeccion, sustanciacion de las actuaciones Administrativas, y acompañamiento a los operativos de control relacionados con la Restirucion de Bienes de uso Publico y ocupacion indebida por vendedores informales </t>
  </si>
  <si>
    <t>SERGIO GARCIA CARTAGENA</t>
  </si>
  <si>
    <t>AREA ASESORA JURIDICA - FDLRUU</t>
  </si>
  <si>
    <t>MANUEL JOSE TORRES FAJARDO</t>
  </si>
  <si>
    <t>YULLY ANDREA CARREÑO OBANDO</t>
  </si>
  <si>
    <t>CPS-015-2017</t>
  </si>
  <si>
    <t>17-12-6424736</t>
  </si>
  <si>
    <t xml:space="preserve">Prestar servicios profesionales para apoyar el seguimiento, coordinación y apoyo a la supervision de los proyectos y en temas referentes a planeacion estrategica sobre las metas establecidas en el plan de desarrollo local y lo referente al area de gestion de desarrollo de la alcaldia local.  </t>
  </si>
  <si>
    <t>HERNANDO ERNESTO  GONZALEZ ATUESTA</t>
  </si>
  <si>
    <t>CARLOS RODOLFO CABRERA BALLESTEROS</t>
  </si>
  <si>
    <t>CPS-016-2017</t>
  </si>
  <si>
    <t>17-12-6421302</t>
  </si>
  <si>
    <t>Prestar los servicios profesionales especializados de apoyo de manera directa a la Alcaldía Local, para apoyar al Alcalde de Rafael Uribe Uribe en temas Económicos propios de la gestión, en el análisis de los documentos que se le encomienden, asistir en la toma de decisiones de la Alcaldía y las demás funciones relacionadas con el despacho.</t>
  </si>
  <si>
    <t>JAIRO MARTIN SOLER LIZARAZO</t>
  </si>
  <si>
    <t>DESPACHO - FDLRUU</t>
  </si>
  <si>
    <t>ALEXANDER LOPEZ PALACIOS</t>
  </si>
  <si>
    <t>CPS-017-2017</t>
  </si>
  <si>
    <t>17-12-6376520</t>
  </si>
  <si>
    <t>Prestar los servicios profesionales especializados como abogado para el apoyo en materia contractual y jurídica de las áreas del Despacho, Gestión del Desarrollo y Gestión Policiva de la Alcaldía Local de Rafael Uribe Uribe.</t>
  </si>
  <si>
    <t>ALEXANDER RODRIGUEZ</t>
  </si>
  <si>
    <t xml:space="preserve">JAIRO MARTIN SOLER </t>
  </si>
  <si>
    <t>CPS-018-2017</t>
  </si>
  <si>
    <t>17-12-6422315</t>
  </si>
  <si>
    <t>Prestar los servicios técnicos de apoyo a la Gestión en el manejo, control y salvaguardia del Archivo de Gestión de la Alcaldía Local de Rafael Uribe Uribe.</t>
  </si>
  <si>
    <t>DIEGO NICOLAS BARRAGAN MARTINEZ</t>
  </si>
  <si>
    <t>DAIRO HERNAN CARDEAS URREGO</t>
  </si>
  <si>
    <t>CPS-019-2017</t>
  </si>
  <si>
    <t>17-12-6378262</t>
  </si>
  <si>
    <t>Prestar los servicios profesionales para apoyar el Área de Gestión Policiva en los procesos técnicos relacionados con las actuaciones administrativas sobre espacio público, vendedores informales y establecimientos de comercio de la Alcaldía Local de Rafael Uribe Uribe.</t>
  </si>
  <si>
    <t>FRANCISCO ANTONIO TORRES TORRES</t>
  </si>
  <si>
    <t>CPS-020-2017</t>
  </si>
  <si>
    <t>17-12-6427273</t>
  </si>
  <si>
    <t>Prestar los servicios profesionales para apoyar la sustanciación e impulso de las actuaciones administrativas sobre espacio público, vendedores informales y establecimientos de comercio, como el apoyo en el desarrollo de las funciones sobre Propiedad Horizontal, del Área Gestión Policiva de la Alcaldía Local de Rafael Uribe Uribe.</t>
  </si>
  <si>
    <t>OMAR ARTURO CALDERON ZAQUE</t>
  </si>
  <si>
    <t>CPS-021-2017</t>
  </si>
  <si>
    <t>17-12-6378452</t>
  </si>
  <si>
    <t>Prestar los servicios profesionales especializados de apoyo de manera directa a la Alcaldía Local, para apoyar al alcalde de Rafael Uribe Uribe en el Análisis de los documentos que se le encomienden, hacer seguimiento a todas las actividades intra y extramurales que contrate la Alcaldía para la localidad, asistir en la toma de decisiones de la Alcaldía y las demás funciones relacionadas con el despacho.</t>
  </si>
  <si>
    <t>JAVIER HUMBERTO CARRILLO GALLEGO</t>
  </si>
  <si>
    <t>CPS-022-2017</t>
  </si>
  <si>
    <t>17-12-6378752</t>
  </si>
  <si>
    <t>Prestar los servicios profesionales para el apoyo en la elaboración de estudios previos y apoyar la supervisión de los procesos adelantados para el funcionamiento de la entidad en el Área de Gestión de desarrollo Local- Administrativa y Financiera de la Alcaldía Local de Rafael Uribe Uribe.</t>
  </si>
  <si>
    <t>JAIME MEDINA GARCIA</t>
  </si>
  <si>
    <t>AREA DE GESTIÓN CORPORATIVA LOCAL - FDLRUU</t>
  </si>
  <si>
    <t>MARIA JANNETH ROMERO</t>
  </si>
  <si>
    <t>CPS-023-2017</t>
  </si>
  <si>
    <t>17-12-6379000</t>
  </si>
  <si>
    <t>Prestar los servicios profesionales como Abogado para apoyar los procesos de contratación en sus diferentes etapas al Área de Gestión del desarrollo de la Alcaldía Local de Rafael Uribe Uribe.</t>
  </si>
  <si>
    <t>YEIMI YOAHIRA QUIROGA CRISTANCHO</t>
  </si>
  <si>
    <t>CPS-024-2017</t>
  </si>
  <si>
    <t>17-12-6427342</t>
  </si>
  <si>
    <t>Prestar los servicios personales de apoyo en la ejecución de las actividades administrativas y operativas que se adelanten en la junta Administradora Local de Rafael Uribe Uribe.</t>
  </si>
  <si>
    <t>JAIME ALEXANDER BARBOSA VILLALBA</t>
  </si>
  <si>
    <t>APOYO A LA JUNTA ADMINISTRADORA LOCAL</t>
  </si>
  <si>
    <t>CPS-025-2017</t>
  </si>
  <si>
    <t>17-12-6379117</t>
  </si>
  <si>
    <t>Prestar los servicios profesionales para apoyar la sustanciación e impulso de las actuaciones Administrativas, en cumplimiento a las normas de Derecho Urbanístico del Área Gestión Policiva-obras de la Alcaldía Local de Rafael Uribe Uribe</t>
  </si>
  <si>
    <t>LUZ ESTRELLA MERCHAN ESPINOSA</t>
  </si>
  <si>
    <t>AREA DE GESTION POLICIVA / OBRAS - FDLRUU</t>
  </si>
  <si>
    <t>FAUSTO ANDRES YATE OVALLE</t>
  </si>
  <si>
    <t>GLORIA CASTILLO</t>
  </si>
  <si>
    <t>CPS-026-2017</t>
  </si>
  <si>
    <t>17-12-6427394</t>
  </si>
  <si>
    <t>Prestar sus servicios profesionales para apoyar la realización, la formulación, apoyo a la supervisión, seguimiento y evaluación del proyecto 1545 denominado convivencia y seguridad para todos contenidos en el Plan De Desarrollo Económico, Social, Ambiental y De Obras Públicas para la localidad de Rafael Uribe Uribe.</t>
  </si>
  <si>
    <t>DAGOBERTO CASTILLO REYES</t>
  </si>
  <si>
    <t>3.3.1.15.03.19.1545.00</t>
  </si>
  <si>
    <t>Convivencia y seguridad para todos</t>
  </si>
  <si>
    <t>Construcciòn de comunidad</t>
  </si>
  <si>
    <t>Seguridad y Convivencia para todos</t>
  </si>
  <si>
    <t>CPS-027-2017</t>
  </si>
  <si>
    <t>17-12-6388425</t>
  </si>
  <si>
    <t>Prestar servicios profesionales para la Coordinación General administrativa, técnica y social del proyecto “1536 - Apoyo e igualdad para el adulto mayor” y su operación, prestación, seguimiento y cumplimiento de los procesos administrativos, operativos y programáticos del servicio social en la Alcaldía Local de Rafael Uribe Uribe.</t>
  </si>
  <si>
    <t>BELKIS ANDREA TORRES RAMIREZ</t>
  </si>
  <si>
    <t>ÁREA DE APOYO ECONOMICO TIPO C - FDLRUU</t>
  </si>
  <si>
    <t>3.3.1.15.01.03.1536.00</t>
  </si>
  <si>
    <t>Apoyo Económico tipo C.</t>
  </si>
  <si>
    <t>IGUALDAD DE CALIDAD DE VIDA</t>
  </si>
  <si>
    <t>IGUALDAD Y AUTONOMÍA PARA UNA BOGOTÁ INCLUYENTE</t>
  </si>
  <si>
    <t>CPS-028-2017</t>
  </si>
  <si>
    <t>17-12-6427502</t>
  </si>
  <si>
    <t>Prestar los servicios profesionales para el acompañamiento y seguimiento a los procesos administrativos, logísticos y operativos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de Rafael Uribe Uribe.</t>
  </si>
  <si>
    <t>JAIRO YOMAR ESTUPIÑAN ACOSTA</t>
  </si>
  <si>
    <t>BELKIS TORRES</t>
  </si>
  <si>
    <t>CPS-029-2017</t>
  </si>
  <si>
    <t>17-12-6379257</t>
  </si>
  <si>
    <t>JOSE IGNACIO GARCIA GOMEZ</t>
  </si>
  <si>
    <t>EDWARD FABIAN MEDINA BARAJAS</t>
  </si>
  <si>
    <t>CPS-030-2017</t>
  </si>
  <si>
    <t>17-12-6379437</t>
  </si>
  <si>
    <t>Prestar los servicios de apoyo a la Gestión en labores Administrativas y Operativas que se requieran en el Área de Gestión del Desarrollo- Almacén de la Alcaldía Local de Rafael Uribe Uribe.</t>
  </si>
  <si>
    <t>OLGA LUCIA CARDENAS CONTRERAS</t>
  </si>
  <si>
    <t>CPS-031-2017</t>
  </si>
  <si>
    <t>17-12-6397890</t>
  </si>
  <si>
    <t>Prestar los servicios profesionales para la revisión y/o elaboración de los documentos y gestiones provenientes de las diferentes Áreas relacionados con temas Administrativos Contables y Financieros y el apoyo a la liquidación de los contratos del Fondo De Desarrollo Local de Rafael Uribe Uribe.</t>
  </si>
  <si>
    <t>LUIS JONNY CARRILLO BOMBIELA</t>
  </si>
  <si>
    <t>JAVIER CARRILLO</t>
  </si>
  <si>
    <t>CPS-032-2017</t>
  </si>
  <si>
    <t>17-12-6427577</t>
  </si>
  <si>
    <t>Prestar los servicios profesionales como Contador apoyando el Área de Gestión del Desarrollo, en los tramites Contables y Financieros del Fondo de Desarrollo de la Alcaldía Local de Rafael Uribe Uribe.</t>
  </si>
  <si>
    <t>GABRIEL ROBERTO RAMIREZ PINZON</t>
  </si>
  <si>
    <t>CPS-033-2017</t>
  </si>
  <si>
    <t>17-12-6427701</t>
  </si>
  <si>
    <t>Prestar los servicios personales de apoyo a la gestión necesarios para la ejecución de las actividades administrativas y operativas en el Despacho de la Alcaldía Local de Rafael Uribe Uribe.</t>
  </si>
  <si>
    <t>ABANETH GARCIA QUINTERO</t>
  </si>
  <si>
    <t>CPS-034-2017</t>
  </si>
  <si>
    <t>17-12-6397648</t>
  </si>
  <si>
    <t>Prestar sus servicios profesionales para apoyar la realización, la formulación, apoyo a la supervisión, seguimiento y evaluación de los proyectos de los sectores asignados por el Alcalde Local, así como apoyar las demás actividades que se generen en la oficina de planeación Local del Fondo de Desarrollo Local de Rafael Uribe Uribe.</t>
  </si>
  <si>
    <t>ANA IRETH LOPEZ VELANDIA</t>
  </si>
  <si>
    <t>CPS-035-2017</t>
  </si>
  <si>
    <t>17-12-6393478</t>
  </si>
  <si>
    <t>Prestar sus servicios profesionales para apoyar la realización de la formulación, apoyo a la supervisión, seguimiento y evaluación de los proyectos de los sectores asignados por el Alcalde Local, así como apoyar las demás actividades que se generen en el Área de Gestión del Desarrollo – Planeación de la localidad de Rafael Uribe Uribe.</t>
  </si>
  <si>
    <t>DANIEL CARRASQUILLA RINCON</t>
  </si>
  <si>
    <t>CPS-036-2017</t>
  </si>
  <si>
    <t>17-12-6388206</t>
  </si>
  <si>
    <t>Prestar los servicios personales de apoyo a la Gestión para la conducción de los vehículos livianos que le sean asignados y que se encuentren al servicio de la Alcaldía Local de Rafael Uribe Uribe.</t>
  </si>
  <si>
    <t>GIOVANNY ALBERTO BELTRAN JARAMILLO</t>
  </si>
  <si>
    <t>CPS-037-2017</t>
  </si>
  <si>
    <t>17-12-6427889</t>
  </si>
  <si>
    <t>ALEXANDER RIAÑO ZAMORA</t>
  </si>
  <si>
    <t>CPS-038-2017</t>
  </si>
  <si>
    <t>17-12-6384002</t>
  </si>
  <si>
    <t>REINEL RONCANCIO MAHECHA</t>
  </si>
  <si>
    <t>CPS-039-2017</t>
  </si>
  <si>
    <t>17-12-6379467</t>
  </si>
  <si>
    <t>LYDIA EUGENIA GONZALEZ DAZA</t>
  </si>
  <si>
    <t>CPS-040-2017</t>
  </si>
  <si>
    <t>17-12-6429580</t>
  </si>
  <si>
    <t>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Vejez en el Distrito Capital a cargo de la Alcaldía Local de Rafael Uribe Uribe.</t>
  </si>
  <si>
    <t>JUAN ALEXANDER PINZON CONTRERAS</t>
  </si>
  <si>
    <t>CPS-041-2017</t>
  </si>
  <si>
    <t>17-12-6393975</t>
  </si>
  <si>
    <t>Prestar los servicios profesionales para apoyar a la Alcaldía Local en la formulación, seguimiento y ejecución relacionado con la comunicación, y el control de medios</t>
  </si>
  <si>
    <t>WIDMAR GUEVARA HENAO</t>
  </si>
  <si>
    <t>CPS-042-2017</t>
  </si>
  <si>
    <t>17-12-6380335</t>
  </si>
  <si>
    <t>YURLEY ASTRID VASQUEZ CASTAÑO</t>
  </si>
  <si>
    <t>CPS-043-2017</t>
  </si>
  <si>
    <t>17-12-6380912</t>
  </si>
  <si>
    <t>RODRIGO BOLIVAR OSPINA</t>
  </si>
  <si>
    <t>CPS-045-2017</t>
  </si>
  <si>
    <t>17-12-6429688</t>
  </si>
  <si>
    <t>Prestar los servicios profesionales para apoyar los procesos técnicos relacionados con el control al Régimen de Obras y Urbanismo en cumplimiento a las normas de Derecho Urbanístico del Área Gestión Policiva-obras de la Alcaldía Local de Rafael Uribe Uribe.</t>
  </si>
  <si>
    <t>EDSON ROSAS ALFONSO</t>
  </si>
  <si>
    <t>CPS-046-2017</t>
  </si>
  <si>
    <t>17-12-6429840</t>
  </si>
  <si>
    <t xml:space="preserve">Prestar los servicios técnicos de apoyo a la gestión en el manejo, control y salvaguardia del archivo de gestión de la alcaldía Local de Rafael Uribe Uribe </t>
  </si>
  <si>
    <t>POMPEYO HERNAN GARAVITO URREA</t>
  </si>
  <si>
    <t>CPS-047-2017</t>
  </si>
  <si>
    <t>17-12-6459834</t>
  </si>
  <si>
    <t>Prestar los servicios profesionales al grupo de gestión policiva y gestión del desarrollo apoyando la gestión e impulso de las actuaciones administrativas del área en cuanto al cobro persuasivo y su correspondiente envió a la oficina de ejecuciones fiscales de la secretaria distrital de hacienda para su cobro coactivo de acuerdo con las metas establecidas en los planes de gestión que adopte la Alcaldía Local sobre la materia, así como las metas y actividades contenidas en el plan de gestión de cartera de la Alcaldía local de Rafael Uribe Uribe.</t>
  </si>
  <si>
    <t>JEIMMY SOLEY QUIROGA RAMIREZ</t>
  </si>
  <si>
    <t>CAMILO EDUARDO HERNANDEZ ACERO</t>
  </si>
  <si>
    <t>CPS-048-2017</t>
  </si>
  <si>
    <t>17-12-6388833</t>
  </si>
  <si>
    <t>GABRIEL TENJO TENJO</t>
  </si>
  <si>
    <t>CPS-049-2017</t>
  </si>
  <si>
    <t>17-12-6388730</t>
  </si>
  <si>
    <t>SANDRA YANETH HERNANDEZ TORRES</t>
  </si>
  <si>
    <t>CPS-050-2017</t>
  </si>
  <si>
    <t>17-12-6387774</t>
  </si>
  <si>
    <t>Prestar los servicios técnicos de apoyo al Área de Gestión del Desarrollo- Sistemas para el manejo de la plataforma Informática de las diferentes dependencias de la Alcaldía Local de Rafael Uribe Uribe.</t>
  </si>
  <si>
    <t>DEISY BORDA LOPEZ</t>
  </si>
  <si>
    <t>ÁREA TIC - FDLRUU</t>
  </si>
  <si>
    <t>CPS-051-2017</t>
  </si>
  <si>
    <t>17-12-6429924</t>
  </si>
  <si>
    <t>JANETH ANGELICA RIVERA GONZALEZ</t>
  </si>
  <si>
    <t>CPS-052-2017</t>
  </si>
  <si>
    <t>17-12-6429967</t>
  </si>
  <si>
    <t>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Vejez en el Distrito Capital a cargo de la Alcaldía Local de Rafael Uribe Uribe.Prestar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Vejez en el Distrito Capital a cargo de la Alcaldía Local de Rafael Uribe Uribe.</t>
  </si>
  <si>
    <t>ANGELA PATRICIA ROZO RODRIGUEZ</t>
  </si>
  <si>
    <t>CPS-053-2017</t>
  </si>
  <si>
    <t>17-12-6430413</t>
  </si>
  <si>
    <t>SANDRA MILENA MORALES MORALES</t>
  </si>
  <si>
    <t>CPS-054-2017</t>
  </si>
  <si>
    <t>17-12-6430668</t>
  </si>
  <si>
    <t>Prestar los servicios profesionales especializados de apoyo de manera directa a la Alcaldía Local, para apoyar al alcalde de Rafael Uribe Uribe en temas de seguridad, prevención y convivencia ciudadana en la localidad y las demás funciones relacionadas con el despacho.</t>
  </si>
  <si>
    <t xml:space="preserve">DAIRO HERNAN CARDENAS URREGO </t>
  </si>
  <si>
    <t>CPS-056-2017</t>
  </si>
  <si>
    <t>17-12-6389177</t>
  </si>
  <si>
    <t>DIANE STEPHANIE ZAPATA CUELLAR</t>
  </si>
  <si>
    <t>CPS-057-2017</t>
  </si>
  <si>
    <t>17-12-6430758</t>
  </si>
  <si>
    <t>3/13/2017</t>
  </si>
  <si>
    <t>WILLIAM ROBERTO ROCHA BEJARANO</t>
  </si>
  <si>
    <t>CPS-058-2017</t>
  </si>
  <si>
    <t>17-12-6430911</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</si>
  <si>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Rafael Uribe Uribe.</t>
  </si>
  <si>
    <t>INGRID MAYERLY BOLIVAR PAEZ</t>
  </si>
  <si>
    <t>CPS-059-2017</t>
  </si>
  <si>
    <t>17-12-6431010</t>
  </si>
  <si>
    <t>ANA MILENA CARDONA MORA</t>
  </si>
  <si>
    <t>CPS-060-2017</t>
  </si>
  <si>
    <t>17-12-6398063</t>
  </si>
  <si>
    <t>3/102017</t>
  </si>
  <si>
    <t>Prestar los servicios personales para apoyar las labores administrativas y operativas que se requieran dentro del trámite de las actuaciones administrativas del Area de Gestión Policiva de la Alcaldía Local de Rafael Uribe Uribe.</t>
  </si>
  <si>
    <t>ALEXANDER MORA MURILLO</t>
  </si>
  <si>
    <t>CPS-061-2017</t>
  </si>
  <si>
    <t>17-12-6393641</t>
  </si>
  <si>
    <t>Prestar los servicios profesionales para apoyar la sustanciacion e impulso de las actuaciones administrativas sobre espacio publico,vendedores informales y establecimientos de comercio, como el apoyo en el desarrollode las funciones sobre Propiedad Horizontal, del Area de Gestion Policiva de la Alcaldia Local de Rafael Uribe Uribe</t>
  </si>
  <si>
    <t>LUIS ANTONIO  DUARTE MOLINA</t>
  </si>
  <si>
    <t>JUAN MANUEL LOZANO DELGADO</t>
  </si>
  <si>
    <t>CPS-062-2017</t>
  </si>
  <si>
    <t>17-12-6431702</t>
  </si>
  <si>
    <t>NESTOR AUGUSTO HERNANDEZ PIÑEROS</t>
  </si>
  <si>
    <t>CPS-063-2017</t>
  </si>
  <si>
    <t>17-12-6431821</t>
  </si>
  <si>
    <t>Prestar los servicios personales de apoyo a la gestión para apoyar el control de los canales de Comunicación de la Alcaldía Local Rafael Uribe Uribe.</t>
  </si>
  <si>
    <t>MARTHA LEONOR AGUILAR PARDO</t>
  </si>
  <si>
    <t>CPS-064-2017</t>
  </si>
  <si>
    <t>17-12-6431915</t>
  </si>
  <si>
    <t>FABIO ADRIAN JOYA OCAMPO</t>
  </si>
  <si>
    <t xml:space="preserve">LUIS ANTONIO FUENTES ARREDONDO </t>
  </si>
  <si>
    <t>CPS-065-2017</t>
  </si>
  <si>
    <t>17-12-6393877</t>
  </si>
  <si>
    <t>JUAN NICOLAS SOLANO PEDRAZA</t>
  </si>
  <si>
    <t>CPS-066-2017</t>
  </si>
  <si>
    <t>17-12-6394052</t>
  </si>
  <si>
    <t>LUZ MAGNOLIA TIRADO CUELLAR</t>
  </si>
  <si>
    <t>CPS-067-2017</t>
  </si>
  <si>
    <t>17-12-6394156</t>
  </si>
  <si>
    <t>Prestar sus servicios profesionales especializados para apoyar el seguimiento, coordinación y apoyo a la supervisión de los proyectos y en temas referentes a planeación estratégica sobre las metas establecidas en el Plan De Desarrollo Local y lo referente a la gestión de desarrollo local de la Alcaldía Local de Rafael Uribe Uribe</t>
  </si>
  <si>
    <t>CPS-068-2017</t>
  </si>
  <si>
    <t>17-12-6393561</t>
  </si>
  <si>
    <t>PEDRO WILMAN BERNAL REY</t>
  </si>
  <si>
    <t>CPS-069-2017</t>
  </si>
  <si>
    <t>17-12-6432028</t>
  </si>
  <si>
    <t>Prestar los servicios profesionales ESPECIALIZADOS COMO ABOGADO PARA APOYAR EL DESPACHO DEL ALCALDE LOCAL EN EL ANALISIS Y REVISIÓN PARA LA SUSCRIPCIÓN DE LOS ACTOS ADMINISTRATIVOS Y EN GENERAL LOS DOCUMENTOS QUE SE GENERAN EN EL ÁREA DE GESTIÓN POLICIVA DE LA ALCALDIA LOCAL DE RAFAEL URIBE URIBE</t>
  </si>
  <si>
    <t>MANUEL TORRES FAJARDO</t>
  </si>
  <si>
    <t>ÁREA DE DESPACHO- GESTIÓN POLICIVA</t>
  </si>
  <si>
    <t>CPS-070-2017</t>
  </si>
  <si>
    <t>17-12-6432113</t>
  </si>
  <si>
    <t>3/15/2017</t>
  </si>
  <si>
    <t>Prestar sus servicios profesionales especializados para apoyar el seguimiento, coordinación y apoyo a la supervisión de los proyectos y en temas referentes a planeación estratégica sobre las metas establecidas en el Plan de Desarrollo Local y lo referente al Área de Gestión de Desarrollo de la Alcaldía Local.</t>
  </si>
  <si>
    <t>CPS-071-2017</t>
  </si>
  <si>
    <t>17-12-6388905</t>
  </si>
  <si>
    <t>ANGELA PATRICIA VILLALOBOS BERNAL</t>
  </si>
  <si>
    <t>CPS-072-2017</t>
  </si>
  <si>
    <t>17-12-6389583</t>
  </si>
  <si>
    <t>LUIS EDUARDO BRAVO MARIÑO</t>
  </si>
  <si>
    <t>CPS-073-2017</t>
  </si>
  <si>
    <t>17-12-6389452</t>
  </si>
  <si>
    <t>Prestar sus servicios profesionales para apoyar la realización, la formulación, apoyo a la supervisión, seguimiento y evaluación del proyecto 1543 denominado “Garantía y disfrute del espacio público” contenido en el Plan de Desarrollo Económico, Social, Ambiental y de obras Públicas para la Localidad de Rafael Uribe Uribe.</t>
  </si>
  <si>
    <t>JONATHAN ANDRES MORENO MORALES</t>
  </si>
  <si>
    <t>3.3.1.15.07.45.1543.00</t>
  </si>
  <si>
    <t xml:space="preserve">Garantia y Disfrute del espacio Publico </t>
  </si>
  <si>
    <t>Democracia Urbana</t>
  </si>
  <si>
    <t>Espacio publico derecho para todos</t>
  </si>
  <si>
    <t>CPS-074-2017</t>
  </si>
  <si>
    <t>17-12-6389035</t>
  </si>
  <si>
    <t>3/16/2017</t>
  </si>
  <si>
    <t>Prestar sus servicios profesionales para el apoyo del seguimiento, supervisión de los proyectos y en temas referentes a planeación estratégica sobre las metas establecidas en el Plan de Desarrollo Local y lo referente a la Gestión de Desarrollo de la Alcaldía Local de Rafael Uribe Uribe.</t>
  </si>
  <si>
    <t>LAURA NATALIA VALENCIA</t>
  </si>
  <si>
    <t>CPS-075-2017</t>
  </si>
  <si>
    <t>17-12-6389319</t>
  </si>
  <si>
    <t>ELCY AUDOR BECERRA</t>
  </si>
  <si>
    <t>CPS-076-2017</t>
  </si>
  <si>
    <t>17-12-6432267</t>
  </si>
  <si>
    <t>Prestar los servicios personales de apoyo a la gestión en la ejecución de las actividades administrativas y operativas que se adelanten en el área de gestión policiva de la Alcaldía Local de Rafael Uribe Uribe</t>
  </si>
  <si>
    <t>NATALIA PAOLA GARCIA ROSAS</t>
  </si>
  <si>
    <t>JOSE DANIEL ALVAREZ</t>
  </si>
  <si>
    <t>CPS-077-2017</t>
  </si>
  <si>
    <t>17-12-6393715</t>
  </si>
  <si>
    <t>Prestar los servicios profesionales para apoyar y fortalecer el sistema integrado de Gestión (procesos de calidad, MECI Y PIGA) de la Alcaldía Local de Rafael Uribe Uribe.</t>
  </si>
  <si>
    <t>ÁREA SIG Y PIGA -FDLRUU</t>
  </si>
  <si>
    <t>CPS-078-2017</t>
  </si>
  <si>
    <t>17-12-6432513</t>
  </si>
  <si>
    <t>Prestar los servicios profesionales especializados, como abogado para apoyar los procesos de contratación en sus diferentes etapas al Área de Gestión del Desarrollo de la Alcaldía Local de Rafael Uribe Uribe.</t>
  </si>
  <si>
    <t>MARCELA ALEJANDRA MORALES BARBOSA</t>
  </si>
  <si>
    <t>FREDY BLADIMIR VANEGAS LADINO (Cesión 1) / CARLOS AMAURY GUTIERREZ VERGARA (Cesión 2)</t>
  </si>
  <si>
    <t>CPS-079-2017</t>
  </si>
  <si>
    <t>17-12-6393782</t>
  </si>
  <si>
    <t>Prestar los servicios profesionales para apoyar las liquidaciones de los contratos e incumplimientos y demás asuntos de temas contractuales que requiera el Área de Gestión del Desarrollo de la Alcaldía Local de Rafael Uribe Uribe.</t>
  </si>
  <si>
    <t>IVAN DARIO PACHON BARRETO</t>
  </si>
  <si>
    <t>CPS-080-2017</t>
  </si>
  <si>
    <t>17-12-6397816</t>
  </si>
  <si>
    <t>ANA GRACIELA CUBILLOS MORENO</t>
  </si>
  <si>
    <t>CPS-081-2017</t>
  </si>
  <si>
    <t>17-12-6445672</t>
  </si>
  <si>
    <t>HERNANDO FERNANDEZ MUÑOZ</t>
  </si>
  <si>
    <t>CPS-082-2017</t>
  </si>
  <si>
    <t>17-12-6445761</t>
  </si>
  <si>
    <t>EDGAR SOTO TORRES</t>
  </si>
  <si>
    <t>CPS-084-2017</t>
  </si>
  <si>
    <t>17-12-6445820</t>
  </si>
  <si>
    <t>JEYMI ALEJANDRA LUGO GARRIDO</t>
  </si>
  <si>
    <t>TOMAS CIPRIANO GUERRA MONTAÑO</t>
  </si>
  <si>
    <t>CPS-085-2017</t>
  </si>
  <si>
    <t>17-12-6445857</t>
  </si>
  <si>
    <t>TANIA XIMENA MORALES CASTIBLANCO</t>
  </si>
  <si>
    <t>CPS-086-2017</t>
  </si>
  <si>
    <t>17-12-6445885</t>
  </si>
  <si>
    <t>ADRIANA CAROLINA ESCOBAR GONZALEZ</t>
  </si>
  <si>
    <t>CPS-087-2017</t>
  </si>
  <si>
    <t>17-12-6446267</t>
  </si>
  <si>
    <t>TATIANA MIREYA SANCHEZ MENESES</t>
  </si>
  <si>
    <t>CPS-088-2017</t>
  </si>
  <si>
    <t>17-12-6446334</t>
  </si>
  <si>
    <t>DAVID ERNESTO GUEVARA</t>
  </si>
  <si>
    <t>CPS-089-2017</t>
  </si>
  <si>
    <t>17-12-6446389</t>
  </si>
  <si>
    <t>DIANA PILAR LUNA JIMÉNEZ</t>
  </si>
  <si>
    <t>CPS-090-2017</t>
  </si>
  <si>
    <t>17-12-6446445</t>
  </si>
  <si>
    <t>Prestar sus servicios profesionales para apoyar la realización, la formulación, apoyo a la supervisión, seguimiento y evaluación del proyecto 1544 denominado “Malla Vial local y Espacio Público” contenido en el Plan De Desarrollo Económico, Social, Ambiental Y de Obras Públicas para la localidad de Rafael Uribe Uribe.</t>
  </si>
  <si>
    <t>LUIS CARLOS RAMIRO ERALFO ACERO ESCOBAR</t>
  </si>
  <si>
    <t>YOHANA VILLAMIL</t>
  </si>
  <si>
    <t>3.3.1.15.02.18.1544.00</t>
  </si>
  <si>
    <t>Malla vial espacio publico</t>
  </si>
  <si>
    <t>MEJOR MOVILIDAD PARA TODOS</t>
  </si>
  <si>
    <t>CPS-091-2017</t>
  </si>
  <si>
    <t>17-12-6446538</t>
  </si>
  <si>
    <t>Prestar los servicios profesionales para apoyar el Área de Gestión del Desarrollo en la coordinación y diseño de estrategias que coadyuven al fortalecimiento institucional en las diferentes actividades que realiza la Alcaldía Local Rafael Uribe Uribe.</t>
  </si>
  <si>
    <t>EDWARD YESID ROA LOZANO</t>
  </si>
  <si>
    <t>CPS-092-2017</t>
  </si>
  <si>
    <t>17-12-6446652</t>
  </si>
  <si>
    <t>Prestar los servicios profesionales para apoyar el Área de Gestión Policiva en los procesos técnicos relacionados con las actuaciones administrativas sobre espacio público, vendedores informales y establecimientos de comercio de la Alcaldía Local de Rafael Uribe Uribe</t>
  </si>
  <si>
    <t>MARIO MORENO LOSADA</t>
  </si>
  <si>
    <t>AREA POLICIVO - FDLRUU</t>
  </si>
  <si>
    <t>CPS-093-2017</t>
  </si>
  <si>
    <t>17-12-6446747</t>
  </si>
  <si>
    <t>Prestar los servicios profesionales apoyando las actividades administrativas de seguimiento y control a los procesos contractuales y apoyo a las liquidaciones de los contratos de la Alcaldia Local de Rafael Uribe Uribe</t>
  </si>
  <si>
    <t>MONICA YAMILE QUEVEDO CORREA</t>
  </si>
  <si>
    <t>CPS-094-2017</t>
  </si>
  <si>
    <t>17-12-6446832</t>
  </si>
  <si>
    <t>ERIKA YOLIMA GELVEZ RUIZ</t>
  </si>
  <si>
    <t>CPS-096-2017</t>
  </si>
  <si>
    <t>17-12-6447188</t>
  </si>
  <si>
    <t>LEIDY TATIANA PELAEZ RODRIGUEZ</t>
  </si>
  <si>
    <t>CPS-097-2017</t>
  </si>
  <si>
    <t>17-12-6463424</t>
  </si>
  <si>
    <t>Prestar los servicios personales de apoyo a la gestion necesarios para la ejecución de las actividades comunitarias propias del Despacho de La Alcaldía Local de Rafael Uribe Uribe.</t>
  </si>
  <si>
    <t>FELIPE ARTURO ALVARADO</t>
  </si>
  <si>
    <t>CPS-098-2017</t>
  </si>
  <si>
    <t>17-12-6463636</t>
  </si>
  <si>
    <t>ANA SILVIA OSORIO CASALLAS</t>
  </si>
  <si>
    <t>CPS-099-2017</t>
  </si>
  <si>
    <t>17-12-6463527</t>
  </si>
  <si>
    <t>DAILY JASBLEIDY ALBARRACIN BENITEZ</t>
  </si>
  <si>
    <t>CPS-100-2017</t>
  </si>
  <si>
    <t>17-12-6463685</t>
  </si>
  <si>
    <t>LILIANA SIERRA</t>
  </si>
  <si>
    <t>GUILLERMO LIBREROS HERNANDEZ</t>
  </si>
  <si>
    <t>CPS-101-2017</t>
  </si>
  <si>
    <t>17-12-6447295</t>
  </si>
  <si>
    <t>CPS-102-2017</t>
  </si>
  <si>
    <t>17-12-6447692</t>
  </si>
  <si>
    <t>Prestar los servicios como profesionales como abogado para apoyar los proceos de contratcion en susdiferentes etapas al Area de Gestion del Desarrollode la Alcaldia Local Rafael Uribe Uribe.</t>
  </si>
  <si>
    <t>NATALlA NAVARRETE JIMENEZ</t>
  </si>
  <si>
    <t>GERMAN MEDINA</t>
  </si>
  <si>
    <t>CPS-103-2017</t>
  </si>
  <si>
    <t>17-12-6550410</t>
  </si>
  <si>
    <t>Prestar los servicios profesionales en derecho a la Alcaldía Local de Rafael Uribe Uribe para apoyar el trámite de todas las solicitudes y requerimientos relacionados con los diferentes entes de control y las corporaciones públicas, así como la Secretaria Jurídica Distrital</t>
  </si>
  <si>
    <t>MARLEN LANCHEROS MONTAÑO</t>
  </si>
  <si>
    <t>RISDEL NORBEY RODRIGUEZ</t>
  </si>
  <si>
    <t>CPS-104-2017</t>
  </si>
  <si>
    <t>17-12-6499265</t>
  </si>
  <si>
    <t>Prestar los servicios profesional para apoyar la sustanciacion e impulso de las actuaciones adminsitrativas sobre espacio publico, vendedores informales y establecimientos de comercio, como el apoyoen el desarrollo de las funciones sobre propiedad horizontal, del area gestion policiva de la Alcaldia Local de Rafael Uribe Uribe.</t>
  </si>
  <si>
    <t>MARGARITA LILIANA  FLECHTER DURAN</t>
  </si>
  <si>
    <t>CPS-105-2017</t>
  </si>
  <si>
    <t>17-12-6499648</t>
  </si>
  <si>
    <t>Prestar los servicios profesionales para la operación, prestación, seguimiento y cumplimiento de los procedimientos administrativos, operativos y programáticos del servicio social Apoyo Económico Tipo C, que contribuyan a la garantía de los derechos de la poblacion mayor en el marco de la politica publica social para el envejecimiento y la vejez en el Distrito Capital a cargo de la Alcaldia Rafael Uribe Uribe.</t>
  </si>
  <si>
    <t>MARTHA JANNETH LIZARAZO DIAZ</t>
  </si>
  <si>
    <t>CPS-106-2017</t>
  </si>
  <si>
    <t>Orden TVCCE 16615</t>
  </si>
  <si>
    <t xml:space="preserve">Selección abreviada </t>
  </si>
  <si>
    <t xml:space="preserve">Acuerdo marco de precios </t>
  </si>
  <si>
    <t>Celebrar el acuerdo marco de precios para la prestación del servicio integral de aseo y cafetería incluida la maquinaria, los equipos necesarios para el desarrollo del mismo el suministro de insumos para las dependencias de la Alcaldía Local de Rafael Uribe Uribe.</t>
  </si>
  <si>
    <t>UNIÓN TEMPORAL SERVI EFICIENTE 2016</t>
  </si>
  <si>
    <t>3.1.02.05.01.0000.00</t>
  </si>
  <si>
    <t>3.1.2.02.05.01</t>
  </si>
  <si>
    <t>Mantenimiento entidad.</t>
  </si>
  <si>
    <t>CAR-107-2017</t>
  </si>
  <si>
    <t xml:space="preserve">132 132-Arrendamiento de bienes inmuebles </t>
  </si>
  <si>
    <t>17-12-6695263</t>
  </si>
  <si>
    <t>Contratar el arrendaiento de n rea e sirva coo estacionaiento de los veclos y la ainaria esada a caro del Fondo de Desarrollo Local de Rafael Uribe Uribe.</t>
  </si>
  <si>
    <t>MARIA ELENA ROSAS MELO</t>
  </si>
  <si>
    <t>MC-108-2017</t>
  </si>
  <si>
    <t xml:space="preserve">40 40-Servicios de Outsourcing </t>
  </si>
  <si>
    <t>17-13-6856964</t>
  </si>
  <si>
    <t>4 4. Mínima cuantía</t>
  </si>
  <si>
    <t>535/536</t>
  </si>
  <si>
    <t>549/550</t>
  </si>
  <si>
    <t xml:space="preserve">PRESTAR  SERVICIO DE OUTSOURCING PARA EL CENTRO DE FOTOCOPIADO DE LA ALCALDIA LOCAL Y LA JUNTA ADMINISTRADORA LOCAL DE RAFAEL URIBE URIBE </t>
  </si>
  <si>
    <t>830080796-7</t>
  </si>
  <si>
    <t xml:space="preserve">SERTCO LTDA S&amp;S </t>
  </si>
  <si>
    <t xml:space="preserve">WILLIAM  VILLAMIL </t>
  </si>
  <si>
    <t xml:space="preserve">3.1.2.0.04 / 3.3.1.15.01.03.1536 </t>
  </si>
  <si>
    <t xml:space="preserve">3.1.2.0.04 / 1536 </t>
  </si>
  <si>
    <t>Materiales y suministro /Apoyo Económico tipo C.</t>
  </si>
  <si>
    <t>MIC-109-2017</t>
  </si>
  <si>
    <t>17-13-6913251</t>
  </si>
  <si>
    <t>Prestación del servicio de diagnóstico, mantenimiento preventivo y correctivo, incluye el suministro e instalación de equipos nuevos para la puesta en funcionamiento del sistema de bombeo de agua potable de las instalaciones de la Alcaldía Local de Rafael Uribe Uribe</t>
  </si>
  <si>
    <t>$9.347.450</t>
  </si>
  <si>
    <t>900092491-1</t>
  </si>
  <si>
    <t>GPS ELECTRONICS LTDA</t>
  </si>
  <si>
    <t>CSU-110-2017</t>
  </si>
  <si>
    <t>17-13-6912322</t>
  </si>
  <si>
    <t xml:space="preserve">CONTRATAR LA ADQUISICION DE CHAQUETAS INSTITUCIONALES PARA LOS SERVIDORES PUBLICOS QUE PRESTAN SUS SERVICIOS PARA LA ALCALDIA LOCAL DE RAFEL URIBE URIBE.  </t>
  </si>
  <si>
    <t>830050882-4</t>
  </si>
  <si>
    <t>HF TEXTILES Y MANUFACTURAS S.A.S.</t>
  </si>
  <si>
    <t>WIDMAR GUEVARA</t>
  </si>
  <si>
    <t>CPS-111-2017</t>
  </si>
  <si>
    <t>17-13-6917095</t>
  </si>
  <si>
    <t>CONTRATAR LA IMPRESIÓN DE CARNES INSTITUCIONALES  Y  ADHESIVOS  DE SELLAMIENTO PARA USO DE LA ALCALDIA LOCAL DE RAFAEL URIBE URIBE</t>
  </si>
  <si>
    <t>NANCY VILLALBA VELASQUEZ</t>
  </si>
  <si>
    <t>CSU-112-2017</t>
  </si>
  <si>
    <t>17-13-6924888</t>
  </si>
  <si>
    <t>CONTRATAR EL MANTENIMIENTO PREVENTIVO Y CORRECTIVO INCLUIDO EL SUMINISTRO DE REPUESTOS PARA LOS EQUIPOS DE COMPUTO DE PROPIEDAD DEL FONDO DE DESARROLLO LOCAL DE RAFAEL URIBE URIBE</t>
  </si>
  <si>
    <t>900686378-7</t>
  </si>
  <si>
    <t>HELP SOLUCIONES INFORMATICAS HSI SAS</t>
  </si>
  <si>
    <t>AMP-113-2017</t>
  </si>
  <si>
    <t xml:space="preserve">71 71-Corretaje o intermediación de seguros </t>
  </si>
  <si>
    <t>Orden TVCCE 19199</t>
  </si>
  <si>
    <t>2 2. Selección abreviada</t>
  </si>
  <si>
    <t>Los bienes e intereses patrimoniales del FONDO DE DESARROLLO LOCAL DE RAFAEL URIBE URIBE se encuentran expuestos a una gran cantidad de riesgos, que en el evento de materializase, producirían un detrimento al patrimonio de la Entidad, razón por la cual es obligación de las Entidades del Estado asegurar sus bienes e intereses patrimoniales, a través de la celebración de contratos de seguros, a fin de proteger su patrimonio contra la mayor cantidad de riesgos a los cuales se encuentra expuesto.</t>
  </si>
  <si>
    <t>800018165-8</t>
  </si>
  <si>
    <t>JARGU S.A. CORREDORES DE SEGUROS</t>
  </si>
  <si>
    <t>3.1.2.02.06.01.0000.00</t>
  </si>
  <si>
    <t>3.1.2.02.06.01</t>
  </si>
  <si>
    <t>Seguros Entidad</t>
  </si>
  <si>
    <t xml:space="preserve">MC-114-2017 </t>
  </si>
  <si>
    <t>CO1.BDOS.203005</t>
  </si>
  <si>
    <t>Contratar el Mantenimiento, recarga y compra de extintores para las distintas dependencias y vehículos de propiedad del Fondo de Desarrollo Local de Rafael Uribe Uribe</t>
  </si>
  <si>
    <t xml:space="preserve">MANUEL VICENTE PIÑEROS GARCIA </t>
  </si>
  <si>
    <t>SAMC-115-2017</t>
  </si>
  <si>
    <t>17-11-6956968</t>
  </si>
  <si>
    <t>CONTRATAR UNA PÓLIZA COLECTIVA DE SEGURO DE VIDA PARA LOS EDILES DEL FONDO DE DESARROLLO LOCAL DE RAFAEL URIBE URIBE.</t>
  </si>
  <si>
    <t>860011153-6</t>
  </si>
  <si>
    <t>POSITIVA COMPAÑÍA DE SEGUROS</t>
  </si>
  <si>
    <t xml:space="preserve"> 3-1-2-02-04-0000-00</t>
  </si>
  <si>
    <t xml:space="preserve"> 3-1-2-02-04-00-0000-00</t>
  </si>
  <si>
    <t xml:space="preserve"> SEGUROS DE VIDA EDILES</t>
  </si>
  <si>
    <t>CPS-116-2017</t>
  </si>
  <si>
    <t>17-12-7001893</t>
  </si>
  <si>
    <t>Apoyar jurídicamente la ejecución de las acciones requeridas para la depuración de las actuaciones administrativas que cursan en la Alcaldía Local de Rafael Uribe Uribe</t>
  </si>
  <si>
    <t>MARIA ALEJANDRA GONZALEZ RIAÑO</t>
  </si>
  <si>
    <t>SMC-117-2017</t>
  </si>
  <si>
    <t>17-13-6988124</t>
  </si>
  <si>
    <t xml:space="preserve">Contratar el apoyo logístico para la realización del foro educativo local Rafael Uribe Uribe 2017, denominado: “ciudad educadora para el reencuentro la reconciliación y la paz”. </t>
  </si>
  <si>
    <t>900300970-1</t>
  </si>
  <si>
    <t xml:space="preserve">INDUHOTEL SAS </t>
  </si>
  <si>
    <t>DANIEL CARRASQUILLA</t>
  </si>
  <si>
    <t>3-3-1-15-07-45-1550-00</t>
  </si>
  <si>
    <t>Acciones de fortalecimiento para la participacion ciudadana y control social</t>
  </si>
  <si>
    <t>SMC-118-2017</t>
  </si>
  <si>
    <t>17-13-7019573</t>
  </si>
  <si>
    <t>CONTRATAR EL SUMINISTRO DE ALIMENTOS PREPARADOS, NECESARIOS EN LAS DIFERENTES ACTIVIDADES QUE REALICE LA ADMINISTRACION LOCAL CON LAS DIFERENTES ORGANIZACIONES, INSTANCIAS Y EXPRESIONES SOCIALES DE PARTICIPACION CIUDADANA Y CONTROL SOCIAL DE LA LOCALIDAD DE RAFAEL URIBE URIBE</t>
  </si>
  <si>
    <t>900875281-2</t>
  </si>
  <si>
    <t>JJKL SAS</t>
  </si>
  <si>
    <t>ANA IRETH LOPEZ</t>
  </si>
  <si>
    <t>AMP-119-2017</t>
  </si>
  <si>
    <t>Orden TVCCE 19909</t>
  </si>
  <si>
    <t>565 / 566</t>
  </si>
  <si>
    <t>572/573</t>
  </si>
  <si>
    <t>Contratar el suministro de papelería, útiles de oficina, para atender las diferentes necesidades de las dependencias de la Alcaldía Local Rafa el Uribe Uribe, a través del Acuerdo Marco de precios para el suministro de papelería y útiles de oficina por parte de las entidades compradoras Acuerdo Marco - CCE-432-1-AMP-2016 celebrado entre Colombia Compra Eficiente y las entidades oferentes.</t>
  </si>
  <si>
    <t>DISTRIBUIDORA DE PAPELES S.A.S</t>
  </si>
  <si>
    <t>CPS-120-2017</t>
  </si>
  <si>
    <t>17-12-7153761</t>
  </si>
  <si>
    <t>contratar el mantenimiento preventivo y correctivo al ascensor marca ANDINO existente en la Alcaldía Local de Rafael Uribe Uribe — Junta Administradora Local, así como el suministro de repuestos. C</t>
  </si>
  <si>
    <t>ASCENSORES SCHINDLER DE COLOMBIA SAS</t>
  </si>
  <si>
    <t>MIC-121-2017</t>
  </si>
  <si>
    <t>17-13-7108981</t>
  </si>
  <si>
    <t>CONTRATAR LOS SEGUROS QUE AMPAREN LOS INTERESES PATRIMONIALES ACTUALES Y FUTUROS, ASÍ COMO LOS BIENES DE PROPIEDAD DE LA FONDO DE DESARROLLO LOCAL DE RAFAEL URIBE URIBE, QUE ESTÉN BAJO SU RESPONSABILIDAD Y CUSTODIA Y AQUELLOS QUE SEAN ADQUIRIDOS PARA DESARROLLAR LAS FUNCIONES INHERENTES A SU ACTIVIDAD Y CUALQUIER OTRA PÓLIZA DE SEGUROS QUE REQUIERA LA ENTIDAD EN EL DESARROLLO DE SU ACTIVIDAD"</t>
  </si>
  <si>
    <t>LA PREVISORA S.A COMPAÑÍA DE SEGUROS</t>
  </si>
  <si>
    <t>COP-122-2017</t>
  </si>
  <si>
    <t>CO1.BDOS.228127</t>
  </si>
  <si>
    <t xml:space="preserve">CONTRATAR POR EL SISTEMA DE PRECIOS Y A MONTO AGOTABLE, LAS ACTIVIDADES PARA LA CONSERVACION DE LA MALLA VIAL DE LA ALCALDIA LOCAL DE RAFAEL URIBE Y EL ESPACIO PUBLICO DE ASOCIADO CON LA DESCRIPCION ESPECIFICA Y DEMAS CODICIONES ESTABLECIDAS EN ESTE PLIEGO DE CONDICIONES Y DEMAS ANEXIDADES </t>
  </si>
  <si>
    <t xml:space="preserve">GUILLERMO BURGOS GRILLO </t>
  </si>
  <si>
    <t>COP-123-2017</t>
  </si>
  <si>
    <t>CO1.BDOS.228503</t>
  </si>
  <si>
    <t>631 / 627</t>
  </si>
  <si>
    <t>CONTRATAR POR EL SISTEMA DE PRECIOS Y A MONTO AGOTABLE, LA ACTUALIZACION Y/O AJUSTE A LOS DISEÑOS Y LA CONSTRUCCION DE LA MALLA VIAL DE LALOCALIDAD  LOCAL DE RAFAEL URIBE DE ACUERDO CON LA DESCRIPCION ESPECIFICA Y DEMAS CODICIONES ESTABLECIDAS EN ESTE PLIEG</t>
  </si>
  <si>
    <t xml:space="preserve">VICTOR MANUEL CHAVEZ PEÑA </t>
  </si>
  <si>
    <t>CPS-124-2017</t>
  </si>
  <si>
    <t>CO1.BDOS.242506</t>
  </si>
  <si>
    <t xml:space="preserve">PRESTACION DEL SERVICIO DE MANTENIMIENTO INTEGRAL Y REPARACIONES LOCATIVAS MENORES DE LA ALCALDIA LOCAL DE RAFAEL URIBE URIBE </t>
  </si>
  <si>
    <t>CONSTRUCCIONES Y VALORES CONSTRUVALORES SAS</t>
  </si>
  <si>
    <t>MIC-125-2017</t>
  </si>
  <si>
    <t xml:space="preserve">42 42-Suministro de Bienes en general </t>
  </si>
  <si>
    <t>CO1.BDOS.234308</t>
  </si>
  <si>
    <t xml:space="preserve">Contratar el suministro de insumos de gestion documental requeridos para el almacenamiento y archivo de los documentos generados en las diferentes oficinas de la Alcaldia Local Rafael Uribe Uribe </t>
  </si>
  <si>
    <t>LEGARCHIVO S.A.S</t>
  </si>
  <si>
    <t>3-1 -2-01 -04-00-0000-00</t>
  </si>
  <si>
    <t>3-1-2-01-04-00-0000-00</t>
  </si>
  <si>
    <t>Materiales y suministros</t>
  </si>
  <si>
    <t>COP-127-2017</t>
  </si>
  <si>
    <t>CO1.BDOS.232312</t>
  </si>
  <si>
    <t>CONTRATAR A PRECIOS UNITARIOS FIJOS, A MONTO AGOTABLE, EL MANTENIMIENTO INTEGRAL Y/O ADECUACION Y/O RECUPERACION Y/O DOTACION DE LA INFRAESTRUCTURA FISICA DE LOS PARQUES CATALOGADOS COMO VECINALES Y DE BOLSILLO UBICADOS EN LA LOCALIDAD DE RAFAEL URIBE URIBE, QUE ESTEN DEBIDAMENTE CERTIFICADOS Y GEO-REFERENCIADOS POR EL IDRD Y EL DADEP Y QUE PERTENEZCAN AL SISTEMA DISTRITAL DE PARQUES Y ESCENARIOS DEL DISTRITO CAPITAL” “CONTRATAR A PRECIOS UNITARIOS FIJOS, A MONTO AGOTABLE, EL MANTENIMIENTO INT</t>
  </si>
  <si>
    <t>CONSORCIO PRP PARQUES</t>
  </si>
  <si>
    <t>CPS-128-2017</t>
  </si>
  <si>
    <t>CO1.BDOS.233205</t>
  </si>
  <si>
    <t>CONTRATAR LOS SERVICIOS PARA EL DESARROLLO DE ACCIONES DE MANTENIMIENTO DEL ARBOLADO URBANO JOVEN Y JARDINERÍA EN LA LOCALIDAD RAFAEL URIBE URIBE</t>
  </si>
  <si>
    <t>CORPORACION NACIONAL PARA EL DESARROLLO SOSTENIBLE CONADES</t>
  </si>
  <si>
    <t>3.3.1.15.06.38.1546.00</t>
  </si>
  <si>
    <t xml:space="preserve">Recuperacion de los recursos ambientales de la localidad </t>
  </si>
  <si>
    <t>CPS-129-2017</t>
  </si>
  <si>
    <t>CO1.BDOS.233536</t>
  </si>
  <si>
    <t>CONTRATAR A MONTO AGOTABLE EL DIAGNOSTICO, MANTENIMIENTO PREVENTIVO Y CORRECTIVO INCLUYENDO MANO DE OBRA Y/O SUMINISTRO DE REPUESTOS ORIGINALES, KITS DE ELEMENTOS, LUBRICANTES, LLANTAS Y DESPINCHES PARA LOS VEHÍCULOS LIVIANOS DEL FONDO DE DESARROLLO LOCAL DE RAFAEL URIBE URIBE</t>
  </si>
  <si>
    <t>PRECAR LTDA</t>
  </si>
  <si>
    <t>Por Asignar</t>
  </si>
  <si>
    <t xml:space="preserve">3-1-2-01-03-00-0000-00 / 3-1-2-02-05-01-0000-00 </t>
  </si>
  <si>
    <t xml:space="preserve">Combustibles Lubricantes y Llantas / Mantenimiento Entidad </t>
  </si>
  <si>
    <t>CI-130-2017</t>
  </si>
  <si>
    <t xml:space="preserve">213 213-Convenio Administrativo </t>
  </si>
  <si>
    <t>17-12-7282685</t>
  </si>
  <si>
    <t>Aunar esfuerzos operativos, administrativos y financieros para realizar actividades de intervención física, social y mantenimiento de los puntos críticos de la localidad de Rafael Uribe Uribe</t>
  </si>
  <si>
    <t>830128286-1</t>
  </si>
  <si>
    <t>AGUAS DE BOGOTA S.A. E.S.P</t>
  </si>
  <si>
    <t>CCV-131-2017</t>
  </si>
  <si>
    <t>CO1.BDOS.234115</t>
  </si>
  <si>
    <t>Compra de Elementos Pedagógicos, para la Dotación jardines Infantiles pertenecientes a la Secretaria Distrital de integración Social y HOBIS del ICBF de Localidad de Rafael Uribe Uribe, promoviendo el desarrollo integral de la población, desde la gestación hasta la adolescencia, con acciones que posibiliten el desarrollo de capacidades y habilidades de la población infantil, mediante dotación pedagógica teniendo en cuenta las diversidades, necesidades reales y diferencias existentes</t>
  </si>
  <si>
    <t>AMERICANA CORP SAS</t>
  </si>
  <si>
    <t>3.3.1.15.01.02.1535.00</t>
  </si>
  <si>
    <t>Desarrollo integral para la Primera Infancia</t>
  </si>
  <si>
    <t>CMA-132-2017</t>
  </si>
  <si>
    <t>CO1.BDOS.238025</t>
  </si>
  <si>
    <t>3 3. Concurso de méritos</t>
  </si>
  <si>
    <t>REALIZAR LA INTERVENTORÍA TÉCNICA, ADMINISTRATIVA, LEGAL, FINANCIERA, SOCIAL, AMBIENTAL Y S&amp;SO, AL CONTRATO DE OBRA PÚBLICA DERIVADO DE LA LICITACION NO. 122 DE 2017.</t>
  </si>
  <si>
    <t>PROYECTISTAS ASOCIADOS SAS</t>
  </si>
  <si>
    <t>2 2. Jurídica</t>
  </si>
  <si>
    <t>3-3-1-15-02-18-1544-00</t>
  </si>
  <si>
    <t>CMA-133-2017</t>
  </si>
  <si>
    <t>CO1.BDOS.238509</t>
  </si>
  <si>
    <t>REALIZAR LA INTERVENTORÍA TÉCNICA, ADMINISTRATIVA, LEGAL, FINANCIERA, SOCIAL, AMBIENTAL Y S&amp;SO, AL CONTRATO DE OBRA PÚBLICA DERIVADO DE LA LICITACION NO. 123 DE 2017.</t>
  </si>
  <si>
    <t>SAIN  ESPINOSA MURCIA</t>
  </si>
  <si>
    <t>CPS-135-2017</t>
  </si>
  <si>
    <t>CO1.BDOS.239338</t>
  </si>
  <si>
    <t>REALIZAR EL  MANTENIMIENTO Y REPARACIONES LOCATIVAS MENORES A LAS INSTALACIONES DE LOS SALONES COMUNALES DE RAFAEL URIBE URIBE A PRECIOS UNITARIOS FIJOS Y A MONTO AGOTABLE, DE ACUERDO CON LA DESCRIPCIÓN, ESPECIFICACIONES TÉCNICAS Y DEMÁS CONDICIONES ESTABLECIDAS EN EL PLIEGO DE CONDICIONES Y LA PROPUESTA PRESENTADA.</t>
  </si>
  <si>
    <t>JAVIER ORLANDO RAMIREZ RODRIGUEZ</t>
  </si>
  <si>
    <t>CPS-136-2017</t>
  </si>
  <si>
    <t>CO1.BDOS.240123</t>
  </si>
  <si>
    <t>CONTRATAR EL SERVICIO PARA LA TOMA FÍSICA, VERIFICACIÓN, VALORIZACIÓN, CLASIFICACIÓN Y ACTUALIZACIÓN DE LA INFORMACIÓN DE BIENES MUEBLES E INMUEBLES DE PROPIEDAD Y/O A CARGO DEL FONDO DE DESARROLLO LOCAL DE RAFAEL URIBE URIBE Y EL AVALÚO DE LOS BIENES CLASIFICADOS COMO PROPIEDAD PLANTA Y EQUIPO, INVENTARIOS Y BIENES DE USO PÚBLICO A CARGO DEL FONDO DE DESARROLLO LOCAL DE RAFAEL URIBE URIBE, DE CONFORMIDAD CON LAS DISPOSICIONES LEGALES VIGENTES.</t>
  </si>
  <si>
    <t>ZONA CONSULTING S A S</t>
  </si>
  <si>
    <t>CPS-137-2017</t>
  </si>
  <si>
    <t>17-12-7365229</t>
  </si>
  <si>
    <t xml:space="preserve">Apoyar jurídicamente la ejecución de las acciones requeridas para el trámite e impulso procesal de las actuaciones contravencionales y/o querellas que cursen en las inspecciones de policía de la localidad. </t>
  </si>
  <si>
    <t xml:space="preserve">TULIA VILLALOBOS </t>
  </si>
  <si>
    <t>CPS-138-2017</t>
  </si>
  <si>
    <t>17-12-7365986</t>
  </si>
  <si>
    <t>Apoyar jurídicamente la ejecución de las acciones requeridas para el trámite e impulso procesal de las actuaciones contravencionales y/o querellas que cursen en las inspecciones de policía de la localidad.</t>
  </si>
  <si>
    <t>JORGE ELIECER CORREDOR FONSECA</t>
  </si>
  <si>
    <t>CPS-139-2017</t>
  </si>
  <si>
    <t>17-12-7366072</t>
  </si>
  <si>
    <t>Prestar sus servicios personales como conductor de volquete al servicio de la administración local de Rafael Uribe Uribepara apoyar el área de planeación en la realización de la ejecución del proyecto no, 1544 mata vial local y espacio público, así como apoyar las demás actividades que se generen en el área de gestión del desarrollo con relación al proyecto en mención</t>
  </si>
  <si>
    <t>LUIS ROBERTO FORIGUA BELTRAN</t>
  </si>
  <si>
    <t xml:space="preserve">1 1. Natural </t>
  </si>
  <si>
    <t>CCV-140-2017</t>
  </si>
  <si>
    <t>CO1.BDOS.244755</t>
  </si>
  <si>
    <t>DOTAR 7 COLEGIOS DE LA LOCALIDAD DE RAFAEL URIBE URIBE CON ELEMENTOS TECNOLÓGICOS PARA GARANTIZAR EL FORTALECIMIENTO PROCESOS EDUCATIVOS.</t>
  </si>
  <si>
    <t>NEX COMPUTER SAS</t>
  </si>
  <si>
    <t>3-3-1-15-01-07-1539-00</t>
  </si>
  <si>
    <t>CPS-141-2017</t>
  </si>
  <si>
    <t>17-12-7366223</t>
  </si>
  <si>
    <t>JUAN CARLOS OLEGUA  HURTADO</t>
  </si>
  <si>
    <t>CI-142-2017</t>
  </si>
  <si>
    <t>17-12-7290232</t>
  </si>
  <si>
    <t>EL CONVENIO POR SU NATURALEZA, LA ASOCIACIÓN
ENTRE ENTIDADES PUBLICAS EN CUMPLIMIENTO DE
SUS FUNCIONES ADMINISTRATIVAS, NO TIENE
VALOR PECUNIARIO</t>
  </si>
  <si>
    <t>AUNAR ESFUERZOS TÉCNICOS, ADMINISTRATIVOS, LOGÍSTICOS Y FINANCIEROS PARA LA CREACIÓN DEL CENTRO FILARMÓNICO RAFAEL URIBE URIBE, COMO ESPACIO PARA IMPLEMENTAR EL PROCESO DE FORMACIÓN MUSICAL DESARROLLADO POR LA OFB A BENEFICIARIOS DE LA LOCALIDAD</t>
  </si>
  <si>
    <t>899999282-1</t>
  </si>
  <si>
    <t>ORQUESTA FILARMONICA DE BOGOTA</t>
  </si>
  <si>
    <t>CPS-144-2017</t>
  </si>
  <si>
    <t>CO1.BDOS.244152</t>
  </si>
  <si>
    <t>DESARROLLAR ACCIONES INTEGRALES DE AGRICULTURA URBANA, MEDIANTE EL FORTALECIMIENTO A LOS AGRICULTORES URBANOS Y FORMACIÓN A POBLACIÓN DE LA LOCALIDAD DE RAFAEL URIBE URIBE EN AU Y TÉCNICAS DE EMPRENDIMIENTO.</t>
  </si>
  <si>
    <t>3-3-1-15-06-38-1547-00</t>
  </si>
  <si>
    <t>CPS-145-2017</t>
  </si>
  <si>
    <t>CO1.BDOS.246720</t>
  </si>
  <si>
    <t>Realización de las actividades del proceso cultural local - escuela de formación artística en la localidad de Rafael Uribe Uribe.</t>
  </si>
  <si>
    <t>FUNDACION PARA EL DESARROLLO SOCIAL Y CULTURAL COLOMBIA JOVEN</t>
  </si>
  <si>
    <t>3-3-1-15-01-11-1540-00</t>
  </si>
  <si>
    <t>CPS-147-2017</t>
  </si>
  <si>
    <t>17-12-7366289</t>
  </si>
  <si>
    <t>JAIME ARIAS CASTRO</t>
  </si>
  <si>
    <t>CPS-149-2017</t>
  </si>
  <si>
    <t>CO1.BDOS.249247</t>
  </si>
  <si>
    <t>Prestación de servicios para la celebración de las novenas navideñas de la localidad Rafael Uribe Uribe.</t>
  </si>
  <si>
    <t>FUNDACION SOCIAL COLOMBIA ACTIVA</t>
  </si>
  <si>
    <t>CPS-150-2017</t>
  </si>
  <si>
    <t>CO1.BDOS.250855</t>
  </si>
  <si>
    <t>Prestación de Servicios para realizar un evento para la conmemoración del mes de la Afroco-lombianidad en la Localidad Rafael Uribe Uribe.</t>
  </si>
  <si>
    <t>CORPORACION TIEMPO DE MUJERES COLOMBIA</t>
  </si>
  <si>
    <t>CPS-153-2017</t>
  </si>
  <si>
    <t>17-12-7366453</t>
  </si>
  <si>
    <t>Prestar los servicios profesionales como abogado para apoyar los procesos de contratacion en sus diferentes etapas al area de Gestion del desarrollo de la Alcaldia Local Rafael Uribe Uribe</t>
  </si>
  <si>
    <t>YOLANDA ANGEL MORENO</t>
  </si>
  <si>
    <t>CPS-154-2017</t>
  </si>
  <si>
    <t>17-12-7366385</t>
  </si>
  <si>
    <t>Prestar sus servicios de auxiliar administrativo al área de gestión de desarrollo local de la alcaldia local de Rafael Uribe Uribe</t>
  </si>
  <si>
    <t>YENY ALEJANDRA ROJAS MORA</t>
  </si>
  <si>
    <t>CPS-155-2017</t>
  </si>
  <si>
    <t>17-12-7366480</t>
  </si>
  <si>
    <t>Prestar sus servicios de apoyo técnico y administrativo al área de gestión del desarrollo local al grupo de planeación de la Alcaldía Local de Rafael Uribe Uribe</t>
  </si>
  <si>
    <t>LUIS EDUARDO FORERO GOMEZ</t>
  </si>
  <si>
    <t>CPS-156-2017</t>
  </si>
  <si>
    <t>17-12-7366536</t>
  </si>
  <si>
    <t>ALONSO MARTINEZ MAHECHA</t>
  </si>
  <si>
    <t>CPS-163-2017</t>
  </si>
  <si>
    <t>17-12-7368957</t>
  </si>
  <si>
    <t>PRESTAR SUS SERVICIOS DE AUXILIAR ADMINISTRATIVO AL AREA DE GESTIÓN DE DESARROLLO LOCAL DE LA ALCALDÍA LOCAL DE RAFAEL URIBE URIBE</t>
  </si>
  <si>
    <t>ZAYRA MERCEDES CASTILLO ACOSTA</t>
  </si>
  <si>
    <t>CPS-164-2017</t>
  </si>
  <si>
    <t>CO1.BDOS.256648</t>
  </si>
  <si>
    <t>Fortalecimiento de la participación ciudadana local y el control social mediante acciones de formación a organizaciones, instancias y expresiones sociales ciudadanas.</t>
  </si>
  <si>
    <t>FUNDACION FORO CIVICO ESCUELA DE DEMOCRACIA, DERECHOS HUMANOS Y PARTICIPACION CIUDADANA</t>
  </si>
  <si>
    <t>CPS-165-2017</t>
  </si>
  <si>
    <t>CO1.BDOS.258948</t>
  </si>
  <si>
    <t>Prestación de Servicios para realizar un evento para la conmemoración día internacional de la NO VIOLENCIA contra las mujeres de la localidad Rafael Uribe Uribe.</t>
  </si>
  <si>
    <t>FUNDACION CASA IRACA</t>
  </si>
  <si>
    <t>CSU-166-2017</t>
  </si>
  <si>
    <t>CO1.BDOS.258104</t>
  </si>
  <si>
    <t>Dotar 26 salones comunales con elementos, materiales y mobiliario para el desarrollo y fortalecimiento de la comunidad a travès de la participación social.</t>
  </si>
  <si>
    <t>INTERNACIONAL DE CAMARAS Y LENTES S A S</t>
  </si>
  <si>
    <t>CPS-168-2017</t>
  </si>
  <si>
    <t>CO1.BDOS.258601</t>
  </si>
  <si>
    <t>DESARROLLAR ACTIVIDADES QUE FOMENTEN LA PROTECCION DE LA VIDA DE LOS NIÑOS, NIÑAS Y ADOLESCENTES, EN LOS ENTORNOS ESCOLARES Y PARQUES, ASI COMO EN LOS PUNTOS CRITICOS DE SEGURIDAD EN ESPECIAL LOS LUGARES DE OCURRENCIA DE HOMICIDIOS Y FEMINICIDIOS, EN RAFAEL URIBE URIBE</t>
  </si>
  <si>
    <t>CORPORACION ESTRATEGICA EN GESTION E INTEGRACION COLOMBIA</t>
  </si>
  <si>
    <t>3-3-1-15-03-19-1545-00</t>
  </si>
  <si>
    <t>CPS-170-2017</t>
  </si>
  <si>
    <t>CO1.BDOS.258322</t>
  </si>
  <si>
    <t>DESARROLLAR PROCESOS QUE FORTALEZCAN LAS ACCIONES DE PROMOCION DE COMPORTAMIENTOS PARA LA CONVIVENCIA Y LA PREVENCION DE VIOLENCIAS Y DELITOS, ADELANTADAS POR LA ESTACIÓN DE POLICIA EN COORDINACIÓN CON LA ALCALDIA LOCAL RAFAEL URIBE URIBE</t>
  </si>
  <si>
    <t>VENTAS Y DISEÑO SAS</t>
  </si>
  <si>
    <t>CPS-171-2017</t>
  </si>
  <si>
    <t>CO1.BDOS.258404</t>
  </si>
  <si>
    <t>DESARROLLAR UN PROCESO DE FORTALECIMIENTO, SENCIBILIZACIÓN Y DIFUSIÓN DE LOS MECANISMOS ALTERNATIVOS DE SOLUCION DE CONFLICTOS Y LA JUSTICIA COMUNITARIA EN LA LOCALIDAD POR MEDIO DE INSUMOS QUE LE PERMITAN A LA COMUNIDAD TENER CLARO LAS COMPETENCIAS Y ACCIONES EN PROCESOS DE RESOLUCIÓN DE CONFLICTOS, IMPLEMENTADOS POR LA JUSTICIA COMUNITARIA</t>
  </si>
  <si>
    <t>CARLOS ALBERTO PINZON MOLINA</t>
  </si>
  <si>
    <t>CCV-173-2017</t>
  </si>
  <si>
    <t>CO1.BDOS.271437</t>
  </si>
  <si>
    <t>ADQUISICIÓN DE ELEMENTOS PARA EL MANEJO ADECUADO DE LOS RESIDUOS SÓLIDOS CONVENCIONALES Y PELIGROSOS, PARA EL AVANCE EN LA IMPLEMENTACIÓN DEL PLAN INSTITUCIONAL DE GESTIÓN AMBIENTAL ¿ PIGA- EN LA ALCALDÍA LOCAL DE RAFAEL URIBE URIBE</t>
  </si>
  <si>
    <t>IMPORTADORA COLOMBIANA DE ARTICULOS ESPECIALES LTDA IMCARE LTDA</t>
  </si>
  <si>
    <t>CPS-174-2017</t>
  </si>
  <si>
    <t>CO1.BDOS.267633</t>
  </si>
  <si>
    <t>APOYAR LOGISTICAMENTE LA REALIZACION DEL TORNEO DE FUTBOL DEL OLAYA EN LA LOCALIDAD DE RAFAEL URIBE URIBE</t>
  </si>
  <si>
    <t>CREA PRODUCCIONES SAS</t>
  </si>
  <si>
    <t>CPS-175-2017</t>
  </si>
  <si>
    <t>CO1.BDOS.271347</t>
  </si>
  <si>
    <t>Prestación de servicios de apoyo logístico y cultural para la realización del evento de celebración de la tarde navideña de la localidad Rafael Uribe Uribe.</t>
  </si>
  <si>
    <t>CORPORACION PUNTOS CARDINALES</t>
  </si>
  <si>
    <t xml:space="preserve">ORDEN DE COMPRA </t>
  </si>
  <si>
    <t>Orden TVCCE 24292</t>
  </si>
  <si>
    <t xml:space="preserve">Selección Abreviada / Acuerdo Marco de Precios </t>
  </si>
  <si>
    <t>Fortalecer la capacidad de gestión e intervención de la Alcaldía local en la problemática de seguridad y convivencia mediante acciones que propendan por la convivencia y la prevención del delito, campañas comunicativas, sensibilización a la ciudadanía, mecanismos de participación en seguridad y fomento de la política de pactos y corresponsabilidad de la ciudadanía</t>
  </si>
  <si>
    <t>Seguritech Privada S.A. De C.V. - Sucursal Colombia</t>
  </si>
  <si>
    <t>CIA-1286-2017</t>
  </si>
  <si>
    <t>17-12-6819295</t>
  </si>
  <si>
    <t>4 4. Otro</t>
  </si>
  <si>
    <t xml:space="preserve">La SUPERINTENDENCIA, en calidad de Secretearía Técnica de la red Nacional de protección al Consumidor y el FONDO, se comprometen mediante el presente convenio específico a anudar esfuerzos y recursos económicos, técnicos y logísticos para crear, poner en funcionamiento y mantener en plena operatividad de una (1) CASA DEL CONSUMIDOR, al servicio de la comunidad en general y de los consumidores de su localidad </t>
  </si>
  <si>
    <t xml:space="preserve">SUPERINTEDENCIA DE INDUSTRIA Y COMERCIO </t>
  </si>
  <si>
    <t>11 11-Entidad Estatal</t>
  </si>
  <si>
    <t>FUNCIONAMIENTO</t>
  </si>
  <si>
    <t>INVERSION</t>
  </si>
  <si>
    <t>VR EJECUTADO</t>
  </si>
  <si>
    <t>TOTAL BASE CONTRATACION</t>
  </si>
  <si>
    <t>DIFERENCIA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</si>
</sst>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64" formatCode="[$$-240A]\ #,##0;[Red]\-[$$-240A]\ #,##0"/>
    <numFmt numFmtId="165" formatCode="dd/mm/yyyy;@"/>
    <numFmt numFmtId="166" formatCode="#,##0_ ;[Red]\-#,##0\ "/>
  </numFmts>
  <fonts count="7" x14ac:knownFonts="1">
    <font>
      <sz val="11"/>
      <color rgb="FF000000"/>
      <name val="Calibri"/>
      <family val="2"/>
    </font>
    <font>
      <sz val="10"/>
      <color rgb="FF000000"/>
      <name val="Arial Narrow"/>
      <family val="2"/>
    </font>
    <font>
      <b/>
      <u/>
      <sz val="10"/>
      <color rgb="FF000000"/>
      <name val="Arial Narrow"/>
      <family val="2"/>
    </font>
    <font>
      <sz val="10"/>
      <name val="Arial Narrow"/>
      <family val="2"/>
    </font>
    <font>
      <b/>
      <sz val="10"/>
      <color rgb="FFFFFFFF"/>
      <name val="Arial Narrow"/>
      <family val="2"/>
    </font>
    <font>
      <sz val="10"/>
      <color theme="1"/>
      <name val="Arial Narrow"/>
      <family val="2"/>
    </font>
    <font>
      <b/>
      <sz val="10"/>
      <color rgb="FF000000"/>
      <name val="Arial Narrow"/>
      <family val="2"/>
    </font>
  </fonts>
  <fills count="5">
    <fill>
      <patternFill patternType="none"/>
    </fill>
    <fill>
      <patternFill patternType="gray125"/>
    </fill>
    <fill>
      <patternFill patternType="solid">
        <fgColor rgb="FF0070C0"/>
        <bgColor rgb="FF5B9BD5"/>
      </patternFill>
    </fill>
    <fill>
      <patternFill patternType="solid">
        <fgColor rgb="FFFFFFFF"/>
        <bgColor rgb="FFFFFFFF"/>
      </patternFill>
    </fill>
    <fill>
      <patternFill patternType="solid">
        <fgColor rgb="FFFFFF00"/>
        <bgColor indexed="64"/>
      </patternFill>
    </fill>
  </fills>
  <borders count="3">
    <border>
      <left/>
      <right/>
      <top/>
      <bottom/>
      <diagonal/>
    </border>
    <border>
      <left/>
      <right style="thin">
        <color rgb="FFCCCCCC"/>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73">
    <xf numFmtId="0" fontId="0" fillId="0" borderId="0" xfId="0"/>
    <xf numFmtId="0" fontId="1" fillId="0" borderId="0" xfId="0" applyFont="1" applyAlignment="1">
      <alignment vertical="center"/>
    </xf>
    <xf numFmtId="0" fontId="1" fillId="0" borderId="0" xfId="0" applyFont="1" applyAlignment="1">
      <alignment horizontal="center" vertical="center"/>
    </xf>
    <xf numFmtId="164" fontId="1" fillId="0" borderId="0" xfId="0" applyNumberFormat="1" applyFont="1" applyAlignment="1">
      <alignment horizontal="right" vertical="center"/>
    </xf>
    <xf numFmtId="0" fontId="1" fillId="0" borderId="0" xfId="0" applyFont="1" applyAlignment="1">
      <alignment horizontal="left" vertical="center"/>
    </xf>
    <xf numFmtId="0" fontId="1" fillId="0" borderId="0" xfId="0" applyFont="1" applyAlignment="1">
      <alignment horizontal="left" vertical="center" wrapText="1"/>
    </xf>
    <xf numFmtId="38" fontId="1" fillId="0" borderId="0" xfId="0" applyNumberFormat="1" applyFont="1" applyAlignment="1">
      <alignment horizontal="left" vertical="center"/>
    </xf>
    <xf numFmtId="165" fontId="1" fillId="0" borderId="0" xfId="0" applyNumberFormat="1" applyFont="1" applyAlignment="1">
      <alignment horizontal="left" vertical="center"/>
    </xf>
    <xf numFmtId="14" fontId="1" fillId="0" borderId="0" xfId="0" applyNumberFormat="1" applyFont="1" applyAlignment="1">
      <alignment horizontal="center" vertical="center"/>
    </xf>
    <xf numFmtId="166" fontId="1" fillId="0" borderId="0" xfId="0" applyNumberFormat="1" applyFont="1" applyAlignment="1">
      <alignment horizontal="center" vertical="center"/>
    </xf>
    <xf numFmtId="166" fontId="1" fillId="0" borderId="0" xfId="0" applyNumberFormat="1" applyFont="1" applyAlignment="1">
      <alignment horizontal="right" vertical="center"/>
    </xf>
    <xf numFmtId="0" fontId="2" fillId="0" borderId="0" xfId="0" applyFont="1" applyAlignment="1">
      <alignment horizontal="left" vertical="center"/>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vertical="center"/>
    </xf>
    <xf numFmtId="0" fontId="1" fillId="0" borderId="0" xfId="0" applyFont="1" applyBorder="1" applyAlignment="1">
      <alignment horizontal="center" vertical="center"/>
    </xf>
    <xf numFmtId="164" fontId="1" fillId="0" borderId="0" xfId="0" applyNumberFormat="1" applyFont="1" applyBorder="1" applyAlignment="1">
      <alignment horizontal="right" vertical="center"/>
    </xf>
    <xf numFmtId="0" fontId="1" fillId="0" borderId="0" xfId="0" applyFont="1" applyBorder="1" applyAlignment="1">
      <alignment horizontal="left" vertical="center"/>
    </xf>
    <xf numFmtId="38" fontId="1" fillId="0" borderId="0" xfId="0" applyNumberFormat="1" applyFont="1" applyBorder="1" applyAlignment="1">
      <alignment horizontal="left" vertical="center"/>
    </xf>
    <xf numFmtId="165" fontId="1" fillId="0" borderId="0" xfId="0" applyNumberFormat="1"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14" fontId="3" fillId="0" borderId="0" xfId="0" applyNumberFormat="1" applyFont="1" applyBorder="1" applyAlignment="1">
      <alignment horizontal="center" vertical="center"/>
    </xf>
    <xf numFmtId="166" fontId="3" fillId="0" borderId="0" xfId="0" applyNumberFormat="1" applyFont="1" applyBorder="1" applyAlignment="1">
      <alignment horizontal="center" vertical="center"/>
    </xf>
    <xf numFmtId="166" fontId="3" fillId="0" borderId="0" xfId="0" applyNumberFormat="1" applyFont="1" applyBorder="1" applyAlignment="1">
      <alignment horizontal="right" vertical="center"/>
    </xf>
    <xf numFmtId="0" fontId="3" fillId="0" borderId="0" xfId="0" applyFont="1" applyBorder="1" applyAlignment="1">
      <alignment vertical="center"/>
    </xf>
    <xf numFmtId="0" fontId="4" fillId="2" borderId="2"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164" fontId="4" fillId="2" borderId="2" xfId="0" applyNumberFormat="1" applyFont="1" applyFill="1" applyBorder="1" applyAlignment="1">
      <alignment horizontal="center" vertical="center" wrapText="1"/>
    </xf>
    <xf numFmtId="0" fontId="4" fillId="2" borderId="2" xfId="0" applyFont="1" applyFill="1" applyBorder="1" applyAlignment="1">
      <alignment horizontal="left" vertical="center" wrapText="1"/>
    </xf>
    <xf numFmtId="166" fontId="4" fillId="2" borderId="2" xfId="0" applyNumberFormat="1" applyFont="1" applyFill="1" applyBorder="1" applyAlignment="1">
      <alignment horizontal="center" vertical="center" wrapText="1"/>
    </xf>
    <xf numFmtId="166" fontId="4" fillId="2" borderId="2" xfId="0" applyNumberFormat="1" applyFont="1" applyFill="1" applyBorder="1" applyAlignment="1">
      <alignment horizontal="right" vertical="center" wrapText="1"/>
    </xf>
    <xf numFmtId="0" fontId="1" fillId="0" borderId="0" xfId="0" applyFont="1" applyAlignment="1">
      <alignment horizontal="center" vertical="center" wrapText="1"/>
    </xf>
    <xf numFmtId="0" fontId="3" fillId="0" borderId="2" xfId="0" applyFont="1" applyBorder="1" applyAlignment="1">
      <alignment horizontal="center" vertical="center"/>
    </xf>
    <xf numFmtId="14" fontId="1" fillId="0" borderId="2" xfId="0" applyNumberFormat="1" applyFont="1" applyBorder="1" applyAlignment="1">
      <alignment horizontal="center" vertical="center"/>
    </xf>
    <xf numFmtId="0" fontId="1" fillId="0" borderId="2" xfId="0" applyFont="1" applyFill="1" applyBorder="1" applyAlignment="1">
      <alignment horizontal="center" vertical="center"/>
    </xf>
    <xf numFmtId="14" fontId="1" fillId="0" borderId="2" xfId="0" applyNumberFormat="1" applyFont="1" applyFill="1" applyBorder="1" applyAlignment="1">
      <alignment horizontal="center" vertical="center"/>
    </xf>
    <xf numFmtId="0" fontId="1" fillId="0" borderId="2" xfId="0" applyFont="1" applyFill="1" applyBorder="1" applyAlignment="1">
      <alignment horizontal="left" vertical="center"/>
    </xf>
    <xf numFmtId="1" fontId="1" fillId="0" borderId="2" xfId="0" applyNumberFormat="1" applyFont="1" applyFill="1" applyBorder="1" applyAlignment="1">
      <alignment horizontal="center" vertical="center"/>
    </xf>
    <xf numFmtId="164" fontId="1" fillId="0" borderId="2" xfId="0" applyNumberFormat="1" applyFont="1" applyFill="1" applyBorder="1" applyAlignment="1">
      <alignment horizontal="right" vertical="center"/>
    </xf>
    <xf numFmtId="1" fontId="1" fillId="0" borderId="2" xfId="0" applyNumberFormat="1" applyFont="1" applyFill="1" applyBorder="1" applyAlignment="1">
      <alignment horizontal="left" vertical="center"/>
    </xf>
    <xf numFmtId="6" fontId="1" fillId="0" borderId="2" xfId="0" applyNumberFormat="1" applyFont="1" applyFill="1" applyBorder="1" applyAlignment="1">
      <alignment horizontal="center" vertical="center"/>
    </xf>
    <xf numFmtId="0" fontId="1" fillId="0" borderId="2" xfId="0" applyFont="1" applyBorder="1" applyAlignment="1">
      <alignment horizontal="left" vertical="center"/>
    </xf>
    <xf numFmtId="6" fontId="1" fillId="0" borderId="2" xfId="0" applyNumberFormat="1" applyFont="1" applyFill="1" applyBorder="1" applyAlignment="1">
      <alignment horizontal="left" vertical="center"/>
    </xf>
    <xf numFmtId="0" fontId="1" fillId="0" borderId="2" xfId="0" applyFont="1" applyBorder="1" applyAlignment="1">
      <alignment horizontal="center" vertical="center"/>
    </xf>
    <xf numFmtId="166" fontId="1" fillId="0" borderId="2" xfId="0" applyNumberFormat="1" applyFont="1" applyBorder="1" applyAlignment="1">
      <alignment horizontal="center" vertical="center"/>
    </xf>
    <xf numFmtId="166" fontId="1" fillId="0" borderId="2" xfId="0" applyNumberFormat="1" applyFont="1" applyBorder="1" applyAlignment="1">
      <alignment horizontal="right" vertical="center"/>
    </xf>
    <xf numFmtId="14" fontId="1" fillId="0" borderId="2" xfId="0" applyNumberFormat="1" applyFont="1" applyFill="1" applyBorder="1" applyAlignment="1">
      <alignment horizontal="left" vertical="center"/>
    </xf>
    <xf numFmtId="0" fontId="1" fillId="0" borderId="2" xfId="0" applyFont="1" applyFill="1" applyBorder="1" applyAlignment="1">
      <alignment horizontal="left" vertical="center" wrapText="1"/>
    </xf>
    <xf numFmtId="0" fontId="1" fillId="0"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166" fontId="1" fillId="0" borderId="2" xfId="0" applyNumberFormat="1" applyFont="1" applyFill="1" applyBorder="1" applyAlignment="1">
      <alignment horizontal="center" vertical="center"/>
    </xf>
    <xf numFmtId="166" fontId="1" fillId="0" borderId="2" xfId="0" applyNumberFormat="1" applyFont="1" applyFill="1" applyBorder="1" applyAlignment="1">
      <alignment horizontal="right" vertical="center"/>
    </xf>
    <xf numFmtId="0" fontId="1" fillId="0" borderId="0" xfId="0" applyFont="1" applyFill="1" applyAlignment="1">
      <alignment vertical="center"/>
    </xf>
    <xf numFmtId="1" fontId="1" fillId="0" borderId="2" xfId="0" applyNumberFormat="1" applyFont="1" applyBorder="1" applyAlignment="1">
      <alignment horizontal="center" vertical="center"/>
    </xf>
    <xf numFmtId="164" fontId="1" fillId="0" borderId="2" xfId="0" applyNumberFormat="1" applyFont="1" applyBorder="1" applyAlignment="1">
      <alignment horizontal="right" vertical="center"/>
    </xf>
    <xf numFmtId="165" fontId="1" fillId="0" borderId="2" xfId="0" applyNumberFormat="1" applyFont="1" applyBorder="1" applyAlignment="1">
      <alignment horizontal="left" vertical="center"/>
    </xf>
    <xf numFmtId="14" fontId="1" fillId="0" borderId="2" xfId="0" applyNumberFormat="1" applyFont="1" applyBorder="1" applyAlignment="1">
      <alignment horizontal="center" vertical="center" wrapText="1"/>
    </xf>
    <xf numFmtId="0" fontId="1" fillId="3" borderId="2" xfId="0" applyFont="1" applyFill="1" applyBorder="1" applyAlignment="1">
      <alignment horizontal="left" vertical="center"/>
    </xf>
    <xf numFmtId="165" fontId="1" fillId="0" borderId="2" xfId="0" applyNumberFormat="1" applyFont="1" applyFill="1" applyBorder="1" applyAlignment="1">
      <alignment horizontal="left" vertical="center"/>
    </xf>
    <xf numFmtId="0" fontId="1" fillId="0" borderId="2" xfId="0" applyFont="1" applyFill="1" applyBorder="1" applyAlignment="1">
      <alignment horizontal="center" vertical="center" wrapText="1"/>
    </xf>
    <xf numFmtId="165" fontId="5" fillId="0" borderId="2" xfId="0" applyNumberFormat="1" applyFont="1" applyBorder="1" applyAlignment="1">
      <alignment horizontal="center" vertical="center"/>
    </xf>
    <xf numFmtId="0" fontId="5" fillId="0" borderId="2" xfId="0" applyFont="1" applyBorder="1" applyAlignment="1">
      <alignment horizontal="center"/>
    </xf>
    <xf numFmtId="0" fontId="5" fillId="0" borderId="2" xfId="0" applyFont="1" applyBorder="1" applyAlignment="1">
      <alignment horizontal="center" vertical="center"/>
    </xf>
    <xf numFmtId="0" fontId="5" fillId="0" borderId="2" xfId="0" applyFont="1" applyBorder="1"/>
    <xf numFmtId="0" fontId="1" fillId="0" borderId="2" xfId="0" applyFont="1" applyFill="1" applyBorder="1" applyAlignment="1">
      <alignment vertical="center"/>
    </xf>
    <xf numFmtId="164" fontId="3" fillId="0" borderId="2" xfId="0" applyNumberFormat="1" applyFont="1" applyFill="1" applyBorder="1" applyAlignment="1">
      <alignment horizontal="right" vertical="center"/>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3" fillId="0" borderId="2" xfId="0" applyFont="1" applyFill="1" applyBorder="1" applyAlignment="1">
      <alignment horizontal="left" vertical="center"/>
    </xf>
    <xf numFmtId="164" fontId="6" fillId="0" borderId="0" xfId="0" applyNumberFormat="1" applyFont="1" applyAlignment="1">
      <alignment horizontal="right" vertical="center"/>
    </xf>
    <xf numFmtId="166" fontId="6" fillId="0" borderId="0" xfId="0" applyNumberFormat="1" applyFont="1" applyAlignment="1">
      <alignment horizontal="right" vertical="center"/>
    </xf>
    <xf numFmtId="166" fontId="6" fillId="4" borderId="0" xfId="0" applyNumberFormat="1" applyFont="1" applyFill="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pageSetUpPr fitToPage="1"/>
  </sheetPr>
  <dimension ref="A1:AQ991"/>
  <sheetViews>
    <sheetView showGridLines="0" tabSelected="1" zoomScaleNormal="100" workbookViewId="0">
      <pane xSplit="1" ySplit="6" topLeftCell="B7" activePane="bottomRight" state="frozen"/>
      <selection pane="topRight" activeCell="B1" sqref="B1"/>
      <selection pane="bottomLeft" activeCell="A7" sqref="A7"/>
      <selection pane="bottomRight" activeCell="E9" sqref="E9"/>
    </sheetView>
  </sheetViews>
  <sheetFormatPr baseColWidth="10" defaultColWidth="14.42578125" defaultRowHeight="15" customHeight="1" x14ac:dyDescent="0.25"/>
  <cols>
    <col min="1" max="1" width="20.28515625" style="1" customWidth="1"/>
    <col min="2" max="2" width="13.140625" style="1" customWidth="1"/>
    <col min="3" max="3" width="11.42578125" style="1" customWidth="1"/>
    <col min="4" max="4" width="18.85546875" style="1" customWidth="1"/>
    <col min="5" max="5" width="21.85546875" style="1" customWidth="1"/>
    <col min="6" max="6" width="29.28515625" style="1" customWidth="1"/>
    <col min="7" max="7" width="24.42578125" style="1" customWidth="1"/>
    <col min="8" max="8" width="17.42578125" style="1" customWidth="1"/>
    <col min="9" max="9" width="12.140625" style="1" customWidth="1"/>
    <col min="10" max="10" width="10.140625" style="1" customWidth="1"/>
    <col min="11" max="11" width="8.85546875" style="1" customWidth="1"/>
    <col min="12" max="12" width="10.140625" style="1" customWidth="1"/>
    <col min="13" max="13" width="10.7109375" style="1" customWidth="1"/>
    <col min="14" max="14" width="14" style="1" customWidth="1"/>
    <col min="15" max="15" width="14.28515625" style="1" customWidth="1"/>
    <col min="16" max="16" width="10.7109375" style="1" customWidth="1"/>
    <col min="17" max="17" width="16.140625" style="3" customWidth="1"/>
    <col min="18" max="18" width="18.5703125" style="1" customWidth="1"/>
    <col min="19" max="19" width="36.5703125" style="4" customWidth="1"/>
    <col min="20" max="20" width="15.140625" style="2" customWidth="1"/>
    <col min="21" max="21" width="40.5703125" style="4" customWidth="1"/>
    <col min="22" max="22" width="40.85546875" style="4" customWidth="1"/>
    <col min="23" max="23" width="14.140625" style="7" customWidth="1"/>
    <col min="24" max="24" width="19.42578125" style="4" customWidth="1"/>
    <col min="25" max="25" width="22.5703125" style="2" customWidth="1"/>
    <col min="26" max="26" width="36.7109375" style="2" customWidth="1"/>
    <col min="27" max="27" width="31.42578125" style="4" customWidth="1"/>
    <col min="28" max="29" width="22.42578125" style="4" customWidth="1"/>
    <col min="30" max="30" width="10.140625" style="8" customWidth="1"/>
    <col min="31" max="31" width="14.7109375" style="8" customWidth="1"/>
    <col min="32" max="32" width="15" style="9" customWidth="1"/>
    <col min="33" max="33" width="11.5703125" style="10" customWidth="1"/>
    <col min="34" max="34" width="15.5703125" style="9" customWidth="1"/>
    <col min="35" max="35" width="14.42578125" style="8" customWidth="1"/>
    <col min="36" max="36" width="17.85546875" style="9" customWidth="1"/>
    <col min="37" max="37" width="28.7109375" style="8" customWidth="1"/>
    <col min="38" max="38" width="19.5703125" style="10" customWidth="1"/>
    <col min="39" max="39" width="14.85546875" style="10" customWidth="1"/>
    <col min="40" max="40" width="20" style="1" customWidth="1"/>
    <col min="41" max="41" width="15.140625" style="1" customWidth="1"/>
    <col min="42" max="16384" width="14.42578125" style="1"/>
  </cols>
  <sheetData>
    <row r="1" spans="1:41" ht="12.75" customHeight="1" x14ac:dyDescent="0.25">
      <c r="M1" s="2"/>
      <c r="R1" s="4"/>
      <c r="S1" s="5"/>
      <c r="V1" s="6"/>
      <c r="AO1" s="4" t="s">
        <v>0</v>
      </c>
    </row>
    <row r="2" spans="1:41" ht="12.75" customHeight="1" x14ac:dyDescent="0.25">
      <c r="A2" s="11" t="s">
        <v>1</v>
      </c>
      <c r="B2" s="11"/>
      <c r="C2" s="11"/>
      <c r="D2" s="11"/>
      <c r="F2" s="11"/>
      <c r="G2" s="11"/>
      <c r="H2" s="11"/>
      <c r="M2" s="2"/>
      <c r="S2" s="5"/>
      <c r="V2" s="6"/>
      <c r="AO2" s="4" t="s">
        <v>2</v>
      </c>
    </row>
    <row r="3" spans="1:41" ht="12.75" customHeight="1" x14ac:dyDescent="0.25">
      <c r="A3" s="11" t="s">
        <v>3</v>
      </c>
      <c r="B3" s="11"/>
      <c r="C3" s="11"/>
      <c r="D3" s="11"/>
      <c r="F3" s="11"/>
      <c r="G3" s="11"/>
      <c r="H3" s="11"/>
      <c r="M3" s="2"/>
      <c r="S3" s="5"/>
      <c r="V3" s="6"/>
      <c r="AJ3" s="1"/>
      <c r="AK3" s="1"/>
      <c r="AO3" s="4" t="s">
        <v>4</v>
      </c>
    </row>
    <row r="4" spans="1:41" ht="12.75" customHeight="1" x14ac:dyDescent="0.25">
      <c r="A4" s="11" t="s">
        <v>5</v>
      </c>
      <c r="B4" s="11"/>
      <c r="C4" s="11"/>
      <c r="D4" s="11"/>
      <c r="F4" s="11"/>
      <c r="G4" s="11"/>
      <c r="H4" s="11"/>
      <c r="M4" s="2"/>
      <c r="O4" s="2"/>
      <c r="P4" s="2"/>
      <c r="R4" s="2"/>
      <c r="V4" s="6"/>
      <c r="AJ4" s="1"/>
      <c r="AK4" s="1"/>
      <c r="AO4" s="4" t="s">
        <v>6</v>
      </c>
    </row>
    <row r="5" spans="1:41" ht="12.75" customHeight="1" x14ac:dyDescent="0.25">
      <c r="A5" s="12"/>
      <c r="B5" s="13"/>
      <c r="C5" s="13"/>
      <c r="D5" s="13"/>
      <c r="E5" s="13"/>
      <c r="F5" s="13"/>
      <c r="G5" s="13"/>
      <c r="H5" s="13"/>
      <c r="I5" s="14"/>
      <c r="J5" s="14"/>
      <c r="K5" s="14"/>
      <c r="L5" s="14"/>
      <c r="M5" s="15"/>
      <c r="N5" s="14"/>
      <c r="O5" s="15"/>
      <c r="P5" s="15"/>
      <c r="Q5" s="16"/>
      <c r="R5" s="15"/>
      <c r="S5" s="17"/>
      <c r="T5" s="15"/>
      <c r="U5" s="17"/>
      <c r="V5" s="18"/>
      <c r="W5" s="19"/>
      <c r="X5" s="20"/>
      <c r="Y5" s="21"/>
      <c r="Z5" s="21"/>
      <c r="AA5" s="20"/>
      <c r="AB5" s="20"/>
      <c r="AC5" s="20"/>
      <c r="AD5" s="22"/>
      <c r="AE5" s="22"/>
      <c r="AF5" s="23"/>
      <c r="AG5" s="24"/>
      <c r="AH5" s="23"/>
      <c r="AI5" s="22"/>
      <c r="AJ5" s="23"/>
      <c r="AK5" s="1"/>
      <c r="AL5" s="24"/>
      <c r="AM5" s="24"/>
      <c r="AN5" s="25"/>
      <c r="AO5" s="5" t="s">
        <v>7</v>
      </c>
    </row>
    <row r="6" spans="1:41" s="32" customFormat="1" ht="42" customHeight="1" x14ac:dyDescent="0.25">
      <c r="A6" s="26" t="s">
        <v>8</v>
      </c>
      <c r="B6" s="26" t="s">
        <v>9</v>
      </c>
      <c r="C6" s="27" t="s">
        <v>10</v>
      </c>
      <c r="D6" s="26" t="s">
        <v>11</v>
      </c>
      <c r="E6" s="26" t="s">
        <v>12</v>
      </c>
      <c r="F6" s="26" t="s">
        <v>13</v>
      </c>
      <c r="G6" s="26" t="s">
        <v>14</v>
      </c>
      <c r="H6" s="26" t="s">
        <v>15</v>
      </c>
      <c r="I6" s="26" t="s">
        <v>16</v>
      </c>
      <c r="J6" s="26" t="s">
        <v>17</v>
      </c>
      <c r="K6" s="26" t="s">
        <v>18</v>
      </c>
      <c r="L6" s="26" t="s">
        <v>19</v>
      </c>
      <c r="M6" s="26" t="s">
        <v>20</v>
      </c>
      <c r="N6" s="26" t="s">
        <v>21</v>
      </c>
      <c r="O6" s="26" t="s">
        <v>22</v>
      </c>
      <c r="P6" s="26" t="s">
        <v>23</v>
      </c>
      <c r="Q6" s="28" t="s">
        <v>24</v>
      </c>
      <c r="R6" s="26" t="s">
        <v>25</v>
      </c>
      <c r="S6" s="26" t="s">
        <v>26</v>
      </c>
      <c r="T6" s="26" t="s">
        <v>27</v>
      </c>
      <c r="U6" s="26" t="s">
        <v>28</v>
      </c>
      <c r="V6" s="26" t="s">
        <v>29</v>
      </c>
      <c r="W6" s="26" t="s">
        <v>30</v>
      </c>
      <c r="X6" s="29" t="s">
        <v>31</v>
      </c>
      <c r="Y6" s="26" t="s">
        <v>32</v>
      </c>
      <c r="Z6" s="26" t="s">
        <v>33</v>
      </c>
      <c r="AA6" s="29" t="s">
        <v>34</v>
      </c>
      <c r="AB6" s="29" t="s">
        <v>35</v>
      </c>
      <c r="AC6" s="29" t="s">
        <v>36</v>
      </c>
      <c r="AD6" s="27" t="s">
        <v>37</v>
      </c>
      <c r="AE6" s="27" t="s">
        <v>38</v>
      </c>
      <c r="AF6" s="30" t="s">
        <v>39</v>
      </c>
      <c r="AG6" s="31" t="s">
        <v>40</v>
      </c>
      <c r="AH6" s="30" t="s">
        <v>41</v>
      </c>
      <c r="AI6" s="27" t="s">
        <v>42</v>
      </c>
      <c r="AJ6" s="30" t="s">
        <v>43</v>
      </c>
      <c r="AK6" s="27" t="s">
        <v>44</v>
      </c>
      <c r="AL6" s="30" t="s">
        <v>45</v>
      </c>
      <c r="AM6" s="30" t="s">
        <v>46</v>
      </c>
      <c r="AN6" s="26" t="s">
        <v>47</v>
      </c>
    </row>
    <row r="7" spans="1:41" ht="18" customHeight="1" x14ac:dyDescent="0.25">
      <c r="A7" s="50" t="s">
        <v>69</v>
      </c>
      <c r="B7" s="50">
        <v>2016</v>
      </c>
      <c r="C7" s="36" t="s">
        <v>70</v>
      </c>
      <c r="D7" s="36" t="s">
        <v>71</v>
      </c>
      <c r="E7" s="34" t="s">
        <v>72</v>
      </c>
      <c r="F7" s="34" t="s">
        <v>64</v>
      </c>
      <c r="G7" s="34" t="s">
        <v>65</v>
      </c>
      <c r="H7" s="34" t="s">
        <v>66</v>
      </c>
      <c r="I7" s="35"/>
      <c r="J7" s="36"/>
      <c r="K7" s="35">
        <v>126</v>
      </c>
      <c r="L7" s="36">
        <v>42736</v>
      </c>
      <c r="M7" s="48" t="s">
        <v>73</v>
      </c>
      <c r="N7" s="36">
        <v>42552</v>
      </c>
      <c r="O7" s="36" t="s">
        <v>67</v>
      </c>
      <c r="P7" s="38">
        <v>360</v>
      </c>
      <c r="Q7" s="39">
        <v>150000000</v>
      </c>
      <c r="R7" s="49">
        <v>800212285</v>
      </c>
      <c r="S7" s="40" t="s">
        <v>74</v>
      </c>
      <c r="T7" s="41" t="s">
        <v>53</v>
      </c>
      <c r="U7" s="42" t="s">
        <v>54</v>
      </c>
      <c r="V7" s="42" t="s">
        <v>55</v>
      </c>
      <c r="W7" s="42" t="s">
        <v>55</v>
      </c>
      <c r="X7" s="43" t="s">
        <v>75</v>
      </c>
      <c r="Y7" s="44" t="str">
        <f t="shared" ref="Y7:Y9" si="0">+Z7</f>
        <v>3-3-6-14-02-19-1192-00</v>
      </c>
      <c r="Z7" s="44" t="s">
        <v>60</v>
      </c>
      <c r="AA7" s="42" t="s">
        <v>61</v>
      </c>
      <c r="AB7" s="42" t="s">
        <v>61</v>
      </c>
      <c r="AC7" s="42" t="s">
        <v>61</v>
      </c>
      <c r="AD7" s="34">
        <v>42583</v>
      </c>
      <c r="AE7" s="34">
        <v>42946</v>
      </c>
      <c r="AF7" s="45"/>
      <c r="AG7" s="46"/>
      <c r="AH7" s="45">
        <v>1</v>
      </c>
      <c r="AI7" s="34">
        <v>42944</v>
      </c>
      <c r="AJ7" s="45">
        <v>180</v>
      </c>
      <c r="AK7" s="34">
        <v>43130</v>
      </c>
      <c r="AL7" s="46">
        <f t="shared" ref="AL7:AL33" si="1">+AG7+Q7</f>
        <v>150000000</v>
      </c>
      <c r="AM7" s="46">
        <v>29912591</v>
      </c>
      <c r="AN7" s="34" t="s">
        <v>76</v>
      </c>
    </row>
    <row r="8" spans="1:41" ht="15.75" customHeight="1" x14ac:dyDescent="0.25">
      <c r="A8" s="50" t="s">
        <v>77</v>
      </c>
      <c r="B8" s="50">
        <v>2016</v>
      </c>
      <c r="C8" s="36" t="s">
        <v>48</v>
      </c>
      <c r="D8" s="36" t="s">
        <v>78</v>
      </c>
      <c r="E8" s="34" t="s">
        <v>79</v>
      </c>
      <c r="F8" s="34" t="s">
        <v>80</v>
      </c>
      <c r="G8" s="34"/>
      <c r="H8" s="34"/>
      <c r="I8" s="35"/>
      <c r="J8" s="36"/>
      <c r="K8" s="35">
        <v>332</v>
      </c>
      <c r="L8" s="36">
        <v>42736</v>
      </c>
      <c r="M8" s="37" t="s">
        <v>81</v>
      </c>
      <c r="N8" s="36">
        <v>42674</v>
      </c>
      <c r="O8" s="36" t="s">
        <v>52</v>
      </c>
      <c r="P8" s="38">
        <v>12</v>
      </c>
      <c r="Q8" s="39">
        <v>8000000</v>
      </c>
      <c r="R8" s="38">
        <v>900062917</v>
      </c>
      <c r="S8" s="40" t="s">
        <v>82</v>
      </c>
      <c r="T8" s="41" t="s">
        <v>53</v>
      </c>
      <c r="U8" s="42" t="s">
        <v>54</v>
      </c>
      <c r="V8" s="42" t="s">
        <v>55</v>
      </c>
      <c r="W8" s="42" t="s">
        <v>55</v>
      </c>
      <c r="X8" s="43" t="s">
        <v>83</v>
      </c>
      <c r="Y8" s="44" t="str">
        <f t="shared" si="0"/>
        <v>3-1-8-02-02-03-0000-00</v>
      </c>
      <c r="Z8" s="44" t="s">
        <v>84</v>
      </c>
      <c r="AA8" s="42"/>
      <c r="AB8" s="42"/>
      <c r="AC8" s="42"/>
      <c r="AD8" s="34">
        <v>42674</v>
      </c>
      <c r="AE8" s="34">
        <v>43038</v>
      </c>
      <c r="AF8" s="45"/>
      <c r="AG8" s="46"/>
      <c r="AH8" s="45">
        <v>1</v>
      </c>
      <c r="AI8" s="34">
        <v>43038</v>
      </c>
      <c r="AJ8" s="45">
        <v>212</v>
      </c>
      <c r="AK8" s="34">
        <f t="shared" ref="AK8:AK33" si="2">+AE8+AJ8</f>
        <v>43250</v>
      </c>
      <c r="AL8" s="46">
        <f t="shared" si="1"/>
        <v>8000000</v>
      </c>
      <c r="AM8" s="46">
        <v>2714100</v>
      </c>
      <c r="AN8" s="34" t="s">
        <v>76</v>
      </c>
    </row>
    <row r="9" spans="1:41" ht="14.25" customHeight="1" x14ac:dyDescent="0.25">
      <c r="A9" s="50" t="s">
        <v>91</v>
      </c>
      <c r="B9" s="50">
        <v>2016</v>
      </c>
      <c r="C9" s="36" t="s">
        <v>48</v>
      </c>
      <c r="D9" s="36" t="s">
        <v>92</v>
      </c>
      <c r="E9" s="34" t="s">
        <v>93</v>
      </c>
      <c r="F9" s="34" t="s">
        <v>58</v>
      </c>
      <c r="G9" s="34" t="s">
        <v>59</v>
      </c>
      <c r="H9" s="34" t="s">
        <v>51</v>
      </c>
      <c r="I9" s="35"/>
      <c r="J9" s="36"/>
      <c r="K9" s="35">
        <v>809</v>
      </c>
      <c r="L9" s="36">
        <v>42734</v>
      </c>
      <c r="M9" s="37" t="s">
        <v>94</v>
      </c>
      <c r="N9" s="36">
        <v>42734</v>
      </c>
      <c r="O9" s="36" t="s">
        <v>67</v>
      </c>
      <c r="P9" s="38">
        <v>390</v>
      </c>
      <c r="Q9" s="39">
        <v>14499071243</v>
      </c>
      <c r="R9" s="38">
        <v>901041581</v>
      </c>
      <c r="S9" s="40" t="s">
        <v>95</v>
      </c>
      <c r="T9" s="41" t="s">
        <v>53</v>
      </c>
      <c r="U9" s="42" t="s">
        <v>54</v>
      </c>
      <c r="V9" s="42" t="s">
        <v>55</v>
      </c>
      <c r="W9" s="42" t="s">
        <v>55</v>
      </c>
      <c r="X9" s="43" t="s">
        <v>96</v>
      </c>
      <c r="Y9" s="44" t="str">
        <f t="shared" si="0"/>
        <v>3-3-6-14-02-19-1192-00</v>
      </c>
      <c r="Z9" s="44" t="s">
        <v>60</v>
      </c>
      <c r="AA9" s="42" t="s">
        <v>61</v>
      </c>
      <c r="AB9" s="42" t="s">
        <v>61</v>
      </c>
      <c r="AC9" s="42" t="s">
        <v>61</v>
      </c>
      <c r="AD9" s="34">
        <v>42807</v>
      </c>
      <c r="AE9" s="34">
        <v>43202</v>
      </c>
      <c r="AF9" s="45"/>
      <c r="AG9" s="46"/>
      <c r="AH9" s="45"/>
      <c r="AI9" s="34"/>
      <c r="AJ9" s="45"/>
      <c r="AK9" s="34">
        <f>+AE9+AJ9+1</f>
        <v>43203</v>
      </c>
      <c r="AL9" s="46">
        <f t="shared" si="1"/>
        <v>14499071243</v>
      </c>
      <c r="AM9" s="46">
        <v>7321475141</v>
      </c>
      <c r="AN9" s="34" t="s">
        <v>76</v>
      </c>
    </row>
    <row r="10" spans="1:41" ht="17.25" customHeight="1" x14ac:dyDescent="0.25">
      <c r="A10" s="50" t="s">
        <v>102</v>
      </c>
      <c r="B10" s="50">
        <v>2016</v>
      </c>
      <c r="C10" s="36" t="s">
        <v>48</v>
      </c>
      <c r="D10" s="36" t="s">
        <v>88</v>
      </c>
      <c r="E10" s="34" t="s">
        <v>103</v>
      </c>
      <c r="F10" s="34" t="s">
        <v>58</v>
      </c>
      <c r="G10" s="34" t="s">
        <v>59</v>
      </c>
      <c r="H10" s="34" t="s">
        <v>51</v>
      </c>
      <c r="I10" s="35"/>
      <c r="J10" s="36"/>
      <c r="K10" s="35">
        <v>802</v>
      </c>
      <c r="L10" s="36">
        <v>42734</v>
      </c>
      <c r="M10" s="37" t="s">
        <v>104</v>
      </c>
      <c r="N10" s="36">
        <v>42733</v>
      </c>
      <c r="O10" s="36" t="s">
        <v>67</v>
      </c>
      <c r="P10" s="38">
        <v>240</v>
      </c>
      <c r="Q10" s="39">
        <v>780920000</v>
      </c>
      <c r="R10" s="38">
        <v>844000023</v>
      </c>
      <c r="S10" s="40" t="s">
        <v>105</v>
      </c>
      <c r="T10" s="41" t="s">
        <v>53</v>
      </c>
      <c r="U10" s="42" t="s">
        <v>54</v>
      </c>
      <c r="V10" s="42" t="s">
        <v>55</v>
      </c>
      <c r="W10" s="42" t="s">
        <v>55</v>
      </c>
      <c r="X10" s="43" t="s">
        <v>100</v>
      </c>
      <c r="Y10" s="44" t="s">
        <v>106</v>
      </c>
      <c r="Z10" s="44" t="s">
        <v>106</v>
      </c>
      <c r="AA10" s="42"/>
      <c r="AB10" s="42"/>
      <c r="AC10" s="42"/>
      <c r="AD10" s="34">
        <v>42761</v>
      </c>
      <c r="AE10" s="34">
        <v>43003</v>
      </c>
      <c r="AF10" s="45"/>
      <c r="AG10" s="46"/>
      <c r="AH10" s="45">
        <v>1</v>
      </c>
      <c r="AI10" s="34">
        <v>43003</v>
      </c>
      <c r="AJ10" s="45">
        <v>120</v>
      </c>
      <c r="AK10" s="34">
        <v>43125</v>
      </c>
      <c r="AL10" s="46">
        <f t="shared" si="1"/>
        <v>780920000</v>
      </c>
      <c r="AM10" s="46">
        <v>467435566</v>
      </c>
      <c r="AN10" s="34" t="s">
        <v>76</v>
      </c>
    </row>
    <row r="11" spans="1:41" ht="15.75" customHeight="1" x14ac:dyDescent="0.25">
      <c r="A11" s="50" t="s">
        <v>107</v>
      </c>
      <c r="B11" s="50">
        <v>2016</v>
      </c>
      <c r="C11" s="36" t="s">
        <v>48</v>
      </c>
      <c r="D11" s="36" t="s">
        <v>62</v>
      </c>
      <c r="E11" s="34" t="s">
        <v>108</v>
      </c>
      <c r="F11" s="34" t="s">
        <v>49</v>
      </c>
      <c r="G11" s="34" t="s">
        <v>50</v>
      </c>
      <c r="H11" s="34" t="s">
        <v>51</v>
      </c>
      <c r="I11" s="35"/>
      <c r="J11" s="36"/>
      <c r="K11" s="35">
        <v>810</v>
      </c>
      <c r="L11" s="36">
        <v>42734</v>
      </c>
      <c r="M11" s="37" t="s">
        <v>109</v>
      </c>
      <c r="N11" s="36">
        <v>42734</v>
      </c>
      <c r="O11" s="36" t="s">
        <v>52</v>
      </c>
      <c r="P11" s="38">
        <v>14</v>
      </c>
      <c r="Q11" s="39">
        <v>1452338505</v>
      </c>
      <c r="R11" s="38">
        <v>901040060</v>
      </c>
      <c r="S11" s="40" t="s">
        <v>110</v>
      </c>
      <c r="T11" s="41" t="s">
        <v>53</v>
      </c>
      <c r="U11" s="42" t="s">
        <v>54</v>
      </c>
      <c r="V11" s="42" t="s">
        <v>55</v>
      </c>
      <c r="W11" s="42" t="s">
        <v>55</v>
      </c>
      <c r="X11" s="43" t="s">
        <v>111</v>
      </c>
      <c r="Y11" s="44" t="s">
        <v>60</v>
      </c>
      <c r="Z11" s="44" t="s">
        <v>60</v>
      </c>
      <c r="AA11" s="42" t="s">
        <v>61</v>
      </c>
      <c r="AB11" s="42" t="s">
        <v>61</v>
      </c>
      <c r="AC11" s="42" t="s">
        <v>61</v>
      </c>
      <c r="AD11" s="34">
        <v>42807</v>
      </c>
      <c r="AE11" s="34">
        <v>43232</v>
      </c>
      <c r="AF11" s="45"/>
      <c r="AG11" s="46"/>
      <c r="AH11" s="45"/>
      <c r="AI11" s="34"/>
      <c r="AJ11" s="45"/>
      <c r="AK11" s="34">
        <f t="shared" si="2"/>
        <v>43232</v>
      </c>
      <c r="AL11" s="46">
        <f t="shared" si="1"/>
        <v>1452338505</v>
      </c>
      <c r="AM11" s="46">
        <v>496230802.84000003</v>
      </c>
      <c r="AN11" s="34" t="s">
        <v>76</v>
      </c>
    </row>
    <row r="12" spans="1:41" ht="16.5" customHeight="1" x14ac:dyDescent="0.25">
      <c r="A12" s="50" t="s">
        <v>113</v>
      </c>
      <c r="B12" s="50">
        <v>2016</v>
      </c>
      <c r="C12" s="33" t="s">
        <v>48</v>
      </c>
      <c r="D12" s="33" t="s">
        <v>62</v>
      </c>
      <c r="E12" s="34" t="s">
        <v>114</v>
      </c>
      <c r="F12" s="34" t="s">
        <v>49</v>
      </c>
      <c r="G12" s="34" t="s">
        <v>50</v>
      </c>
      <c r="H12" s="34" t="s">
        <v>51</v>
      </c>
      <c r="I12" s="35"/>
      <c r="J12" s="36"/>
      <c r="K12" s="35">
        <v>803</v>
      </c>
      <c r="L12" s="36">
        <v>42734</v>
      </c>
      <c r="M12" s="37" t="s">
        <v>115</v>
      </c>
      <c r="N12" s="36">
        <v>42734</v>
      </c>
      <c r="O12" s="36" t="s">
        <v>52</v>
      </c>
      <c r="P12" s="38">
        <v>11</v>
      </c>
      <c r="Q12" s="39">
        <v>680175000</v>
      </c>
      <c r="R12" s="38">
        <v>900192981</v>
      </c>
      <c r="S12" s="40" t="s">
        <v>116</v>
      </c>
      <c r="T12" s="41" t="s">
        <v>53</v>
      </c>
      <c r="U12" s="42" t="s">
        <v>54</v>
      </c>
      <c r="V12" s="42" t="s">
        <v>55</v>
      </c>
      <c r="W12" s="42" t="s">
        <v>55</v>
      </c>
      <c r="X12" s="43" t="s">
        <v>117</v>
      </c>
      <c r="Y12" s="44" t="s">
        <v>87</v>
      </c>
      <c r="Z12" s="44" t="s">
        <v>87</v>
      </c>
      <c r="AA12" s="42"/>
      <c r="AB12" s="42"/>
      <c r="AC12" s="42"/>
      <c r="AD12" s="34">
        <v>42760</v>
      </c>
      <c r="AE12" s="34">
        <v>43090</v>
      </c>
      <c r="AF12" s="45">
        <v>0</v>
      </c>
      <c r="AG12" s="46">
        <v>0</v>
      </c>
      <c r="AH12" s="45">
        <v>1</v>
      </c>
      <c r="AI12" s="34">
        <v>43012</v>
      </c>
      <c r="AJ12" s="45">
        <v>77</v>
      </c>
      <c r="AK12" s="34">
        <f t="shared" si="2"/>
        <v>43167</v>
      </c>
      <c r="AL12" s="46">
        <f t="shared" si="1"/>
        <v>680175000</v>
      </c>
      <c r="AM12" s="46">
        <v>343256401</v>
      </c>
      <c r="AN12" s="34" t="s">
        <v>76</v>
      </c>
    </row>
    <row r="13" spans="1:41" ht="19.5" customHeight="1" x14ac:dyDescent="0.25">
      <c r="A13" s="50" t="s">
        <v>121</v>
      </c>
      <c r="B13" s="50">
        <v>2016</v>
      </c>
      <c r="C13" s="36" t="s">
        <v>48</v>
      </c>
      <c r="D13" s="36" t="s">
        <v>78</v>
      </c>
      <c r="E13" s="34" t="s">
        <v>122</v>
      </c>
      <c r="F13" s="34" t="s">
        <v>80</v>
      </c>
      <c r="G13" s="34" t="s">
        <v>59</v>
      </c>
      <c r="H13" s="34" t="s">
        <v>51</v>
      </c>
      <c r="I13" s="35"/>
      <c r="J13" s="36"/>
      <c r="K13" s="35">
        <v>799</v>
      </c>
      <c r="L13" s="36">
        <v>42734</v>
      </c>
      <c r="M13" s="37" t="s">
        <v>123</v>
      </c>
      <c r="N13" s="36">
        <v>42734</v>
      </c>
      <c r="O13" s="36" t="s">
        <v>67</v>
      </c>
      <c r="P13" s="38">
        <v>300</v>
      </c>
      <c r="Q13" s="39">
        <v>1169910000</v>
      </c>
      <c r="R13" s="38">
        <v>900959051</v>
      </c>
      <c r="S13" s="40" t="s">
        <v>118</v>
      </c>
      <c r="T13" s="41" t="s">
        <v>53</v>
      </c>
      <c r="U13" s="42" t="s">
        <v>54</v>
      </c>
      <c r="V13" s="42" t="s">
        <v>55</v>
      </c>
      <c r="W13" s="42" t="s">
        <v>55</v>
      </c>
      <c r="X13" s="43" t="s">
        <v>119</v>
      </c>
      <c r="Y13" s="44" t="s">
        <v>120</v>
      </c>
      <c r="Z13" s="44" t="s">
        <v>120</v>
      </c>
      <c r="AA13" s="42"/>
      <c r="AB13" s="42"/>
      <c r="AC13" s="42"/>
      <c r="AD13" s="34">
        <v>42828</v>
      </c>
      <c r="AE13" s="34">
        <v>43133</v>
      </c>
      <c r="AF13" s="45"/>
      <c r="AG13" s="46"/>
      <c r="AH13" s="45"/>
      <c r="AI13" s="34"/>
      <c r="AJ13" s="45"/>
      <c r="AK13" s="34">
        <f t="shared" si="2"/>
        <v>43133</v>
      </c>
      <c r="AL13" s="46">
        <f t="shared" si="1"/>
        <v>1169910000</v>
      </c>
      <c r="AM13" s="46">
        <v>701946000</v>
      </c>
      <c r="AN13" s="34" t="s">
        <v>76</v>
      </c>
    </row>
    <row r="14" spans="1:41" ht="15.75" customHeight="1" x14ac:dyDescent="0.25">
      <c r="A14" s="50" t="s">
        <v>124</v>
      </c>
      <c r="B14" s="50">
        <v>2016</v>
      </c>
      <c r="C14" s="36" t="s">
        <v>48</v>
      </c>
      <c r="D14" s="36" t="s">
        <v>78</v>
      </c>
      <c r="E14" s="34" t="s">
        <v>125</v>
      </c>
      <c r="F14" s="34" t="s">
        <v>80</v>
      </c>
      <c r="G14" s="34" t="s">
        <v>59</v>
      </c>
      <c r="H14" s="34" t="s">
        <v>51</v>
      </c>
      <c r="I14" s="35"/>
      <c r="J14" s="36"/>
      <c r="K14" s="35">
        <v>815</v>
      </c>
      <c r="L14" s="36">
        <v>42734</v>
      </c>
      <c r="M14" s="37" t="s">
        <v>126</v>
      </c>
      <c r="N14" s="36">
        <v>42734</v>
      </c>
      <c r="O14" s="36" t="s">
        <v>67</v>
      </c>
      <c r="P14" s="38">
        <v>210</v>
      </c>
      <c r="Q14" s="39">
        <v>289219400</v>
      </c>
      <c r="R14" s="38">
        <v>899999230</v>
      </c>
      <c r="S14" s="40" t="s">
        <v>127</v>
      </c>
      <c r="T14" s="41" t="s">
        <v>53</v>
      </c>
      <c r="U14" s="42" t="s">
        <v>54</v>
      </c>
      <c r="V14" s="42" t="s">
        <v>55</v>
      </c>
      <c r="W14" s="42" t="s">
        <v>55</v>
      </c>
      <c r="X14" s="43" t="s">
        <v>128</v>
      </c>
      <c r="Y14" s="44" t="s">
        <v>112</v>
      </c>
      <c r="Z14" s="44" t="s">
        <v>112</v>
      </c>
      <c r="AA14" s="42"/>
      <c r="AB14" s="42"/>
      <c r="AC14" s="42"/>
      <c r="AD14" s="34">
        <v>42963</v>
      </c>
      <c r="AE14" s="34">
        <v>43266</v>
      </c>
      <c r="AF14" s="45"/>
      <c r="AG14" s="46"/>
      <c r="AH14" s="45"/>
      <c r="AI14" s="34"/>
      <c r="AJ14" s="45"/>
      <c r="AK14" s="34">
        <f t="shared" si="2"/>
        <v>43266</v>
      </c>
      <c r="AL14" s="46">
        <f t="shared" si="1"/>
        <v>289219400</v>
      </c>
      <c r="AM14" s="46">
        <v>1717915585</v>
      </c>
      <c r="AN14" s="34" t="s">
        <v>76</v>
      </c>
    </row>
    <row r="15" spans="1:41" ht="13.5" customHeight="1" x14ac:dyDescent="0.25">
      <c r="A15" s="50" t="s">
        <v>129</v>
      </c>
      <c r="B15" s="50">
        <v>2016</v>
      </c>
      <c r="C15" s="36" t="s">
        <v>48</v>
      </c>
      <c r="D15" s="36" t="s">
        <v>78</v>
      </c>
      <c r="E15" s="34" t="s">
        <v>130</v>
      </c>
      <c r="F15" s="34" t="s">
        <v>131</v>
      </c>
      <c r="G15" s="34" t="s">
        <v>59</v>
      </c>
      <c r="H15" s="34" t="s">
        <v>51</v>
      </c>
      <c r="I15" s="35"/>
      <c r="J15" s="36"/>
      <c r="K15" s="35">
        <v>814</v>
      </c>
      <c r="L15" s="36">
        <v>42734</v>
      </c>
      <c r="M15" s="37" t="s">
        <v>132</v>
      </c>
      <c r="N15" s="36">
        <v>42734</v>
      </c>
      <c r="O15" s="36" t="s">
        <v>52</v>
      </c>
      <c r="P15" s="38">
        <v>4</v>
      </c>
      <c r="Q15" s="39">
        <v>192990000</v>
      </c>
      <c r="R15" s="38">
        <v>899999230</v>
      </c>
      <c r="S15" s="40" t="s">
        <v>127</v>
      </c>
      <c r="T15" s="41" t="s">
        <v>53</v>
      </c>
      <c r="U15" s="42" t="s">
        <v>54</v>
      </c>
      <c r="V15" s="42" t="s">
        <v>55</v>
      </c>
      <c r="W15" s="42" t="s">
        <v>55</v>
      </c>
      <c r="X15" s="43" t="s">
        <v>133</v>
      </c>
      <c r="Y15" s="44" t="s">
        <v>112</v>
      </c>
      <c r="Z15" s="44" t="s">
        <v>112</v>
      </c>
      <c r="AA15" s="42"/>
      <c r="AB15" s="42"/>
      <c r="AC15" s="42"/>
      <c r="AD15" s="34">
        <v>42923</v>
      </c>
      <c r="AE15" s="34">
        <v>43045</v>
      </c>
      <c r="AF15" s="45">
        <v>0</v>
      </c>
      <c r="AG15" s="46">
        <v>0</v>
      </c>
      <c r="AH15" s="45">
        <v>1</v>
      </c>
      <c r="AI15" s="34">
        <v>43050</v>
      </c>
      <c r="AJ15" s="45">
        <v>90</v>
      </c>
      <c r="AK15" s="34">
        <f t="shared" si="2"/>
        <v>43135</v>
      </c>
      <c r="AL15" s="46">
        <f t="shared" si="1"/>
        <v>192990000</v>
      </c>
      <c r="AM15" s="46">
        <v>1717915585</v>
      </c>
      <c r="AN15" s="34" t="s">
        <v>76</v>
      </c>
    </row>
    <row r="16" spans="1:41" ht="14.25" customHeight="1" x14ac:dyDescent="0.25">
      <c r="A16" s="50" t="s">
        <v>134</v>
      </c>
      <c r="B16" s="50">
        <v>2016</v>
      </c>
      <c r="C16" s="36" t="s">
        <v>48</v>
      </c>
      <c r="D16" s="36" t="s">
        <v>78</v>
      </c>
      <c r="E16" s="34" t="s">
        <v>135</v>
      </c>
      <c r="F16" s="34" t="s">
        <v>80</v>
      </c>
      <c r="G16" s="34" t="s">
        <v>59</v>
      </c>
      <c r="H16" s="34" t="s">
        <v>51</v>
      </c>
      <c r="I16" s="35"/>
      <c r="J16" s="36"/>
      <c r="K16" s="35">
        <v>816</v>
      </c>
      <c r="L16" s="36">
        <v>42734</v>
      </c>
      <c r="M16" s="37" t="s">
        <v>136</v>
      </c>
      <c r="N16" s="36">
        <v>42734</v>
      </c>
      <c r="O16" s="36" t="s">
        <v>67</v>
      </c>
      <c r="P16" s="38">
        <v>240</v>
      </c>
      <c r="Q16" s="39">
        <v>784695923</v>
      </c>
      <c r="R16" s="38">
        <v>899999230</v>
      </c>
      <c r="S16" s="40" t="s">
        <v>127</v>
      </c>
      <c r="T16" s="41" t="s">
        <v>53</v>
      </c>
      <c r="U16" s="42" t="s">
        <v>54</v>
      </c>
      <c r="V16" s="42" t="s">
        <v>55</v>
      </c>
      <c r="W16" s="42" t="s">
        <v>55</v>
      </c>
      <c r="X16" s="43" t="s">
        <v>89</v>
      </c>
      <c r="Y16" s="44" t="s">
        <v>101</v>
      </c>
      <c r="Z16" s="44" t="s">
        <v>101</v>
      </c>
      <c r="AA16" s="42"/>
      <c r="AB16" s="42"/>
      <c r="AC16" s="42"/>
      <c r="AD16" s="34">
        <v>42832</v>
      </c>
      <c r="AE16" s="34">
        <v>43075</v>
      </c>
      <c r="AF16" s="45">
        <v>0</v>
      </c>
      <c r="AG16" s="46">
        <v>0</v>
      </c>
      <c r="AH16" s="45">
        <v>1</v>
      </c>
      <c r="AI16" s="34">
        <v>43075</v>
      </c>
      <c r="AJ16" s="45">
        <v>150</v>
      </c>
      <c r="AK16" s="34">
        <f t="shared" si="2"/>
        <v>43225</v>
      </c>
      <c r="AL16" s="46">
        <f t="shared" si="1"/>
        <v>784695923</v>
      </c>
      <c r="AM16" s="46">
        <v>1717915585</v>
      </c>
      <c r="AN16" s="34" t="s">
        <v>76</v>
      </c>
    </row>
    <row r="17" spans="1:40" ht="18.75" customHeight="1" x14ac:dyDescent="0.25">
      <c r="A17" s="50" t="s">
        <v>137</v>
      </c>
      <c r="B17" s="50">
        <v>2016</v>
      </c>
      <c r="C17" s="36" t="s">
        <v>48</v>
      </c>
      <c r="D17" s="36" t="s">
        <v>78</v>
      </c>
      <c r="E17" s="34" t="s">
        <v>138</v>
      </c>
      <c r="F17" s="34" t="s">
        <v>80</v>
      </c>
      <c r="G17" s="34" t="s">
        <v>59</v>
      </c>
      <c r="H17" s="34" t="s">
        <v>51</v>
      </c>
      <c r="I17" s="35"/>
      <c r="J17" s="36"/>
      <c r="K17" s="35">
        <v>860</v>
      </c>
      <c r="L17" s="36">
        <v>42734</v>
      </c>
      <c r="M17" s="37" t="s">
        <v>139</v>
      </c>
      <c r="N17" s="36">
        <v>42734</v>
      </c>
      <c r="O17" s="36" t="s">
        <v>67</v>
      </c>
      <c r="P17" s="38">
        <v>180</v>
      </c>
      <c r="Q17" s="39">
        <v>1299854942</v>
      </c>
      <c r="R17" s="38">
        <v>899999230</v>
      </c>
      <c r="S17" s="40" t="s">
        <v>127</v>
      </c>
      <c r="T17" s="41" t="s">
        <v>53</v>
      </c>
      <c r="U17" s="42" t="s">
        <v>54</v>
      </c>
      <c r="V17" s="42" t="s">
        <v>55</v>
      </c>
      <c r="W17" s="42" t="s">
        <v>55</v>
      </c>
      <c r="X17" s="43" t="s">
        <v>111</v>
      </c>
      <c r="Y17" s="44" t="s">
        <v>140</v>
      </c>
      <c r="Z17" s="44" t="s">
        <v>140</v>
      </c>
      <c r="AA17" s="42"/>
      <c r="AB17" s="42"/>
      <c r="AC17" s="42"/>
      <c r="AD17" s="34">
        <v>42832</v>
      </c>
      <c r="AE17" s="34">
        <v>43014</v>
      </c>
      <c r="AF17" s="45"/>
      <c r="AG17" s="46"/>
      <c r="AH17" s="45">
        <v>1</v>
      </c>
      <c r="AI17" s="34">
        <v>43027</v>
      </c>
      <c r="AJ17" s="45">
        <v>150</v>
      </c>
      <c r="AK17" s="34">
        <v>43178</v>
      </c>
      <c r="AL17" s="46">
        <f t="shared" si="1"/>
        <v>1299854942</v>
      </c>
      <c r="AM17" s="46">
        <v>1717915585</v>
      </c>
      <c r="AN17" s="34" t="s">
        <v>76</v>
      </c>
    </row>
    <row r="18" spans="1:40" s="53" customFormat="1" ht="12.75" customHeight="1" x14ac:dyDescent="0.25">
      <c r="A18" s="50" t="s">
        <v>143</v>
      </c>
      <c r="B18" s="50">
        <v>2017</v>
      </c>
      <c r="C18" s="50" t="s">
        <v>144</v>
      </c>
      <c r="D18" s="50" t="s">
        <v>98</v>
      </c>
      <c r="E18" s="36" t="s">
        <v>145</v>
      </c>
      <c r="F18" s="50" t="s">
        <v>146</v>
      </c>
      <c r="G18" s="34" t="s">
        <v>59</v>
      </c>
      <c r="H18" s="34" t="s">
        <v>51</v>
      </c>
      <c r="I18" s="35"/>
      <c r="J18" s="36"/>
      <c r="K18" s="35">
        <v>329</v>
      </c>
      <c r="L18" s="36">
        <v>42761</v>
      </c>
      <c r="M18" s="37" t="s">
        <v>147</v>
      </c>
      <c r="N18" s="36">
        <v>42760</v>
      </c>
      <c r="O18" s="36" t="s">
        <v>148</v>
      </c>
      <c r="P18" s="38">
        <v>360</v>
      </c>
      <c r="Q18" s="39">
        <v>40000000</v>
      </c>
      <c r="R18" s="38">
        <v>830095213</v>
      </c>
      <c r="S18" s="37" t="s">
        <v>149</v>
      </c>
      <c r="T18" s="35" t="s">
        <v>150</v>
      </c>
      <c r="U18" s="42" t="s">
        <v>54</v>
      </c>
      <c r="V18" s="42" t="s">
        <v>55</v>
      </c>
      <c r="W18" s="42" t="s">
        <v>55</v>
      </c>
      <c r="X18" s="37" t="s">
        <v>151</v>
      </c>
      <c r="Y18" s="44" t="s">
        <v>152</v>
      </c>
      <c r="Z18" s="35" t="s">
        <v>152</v>
      </c>
      <c r="AA18" s="37"/>
      <c r="AB18" s="37"/>
      <c r="AC18" s="37"/>
      <c r="AD18" s="36">
        <v>42761</v>
      </c>
      <c r="AE18" s="36">
        <v>43125</v>
      </c>
      <c r="AF18" s="51"/>
      <c r="AG18" s="52"/>
      <c r="AH18" s="51"/>
      <c r="AI18" s="36"/>
      <c r="AJ18" s="51"/>
      <c r="AK18" s="34">
        <f t="shared" si="2"/>
        <v>43125</v>
      </c>
      <c r="AL18" s="46">
        <f t="shared" si="1"/>
        <v>40000000</v>
      </c>
      <c r="AM18" s="46">
        <v>14052639</v>
      </c>
      <c r="AN18" s="34" t="s">
        <v>76</v>
      </c>
    </row>
    <row r="19" spans="1:40" ht="12.75" customHeight="1" x14ac:dyDescent="0.25">
      <c r="A19" s="33" t="s">
        <v>153</v>
      </c>
      <c r="B19" s="50">
        <v>2017</v>
      </c>
      <c r="C19" s="33" t="s">
        <v>48</v>
      </c>
      <c r="D19" s="33" t="s">
        <v>154</v>
      </c>
      <c r="E19" s="34" t="s">
        <v>155</v>
      </c>
      <c r="F19" s="50" t="s">
        <v>146</v>
      </c>
      <c r="G19" s="34" t="s">
        <v>59</v>
      </c>
      <c r="H19" s="50" t="s">
        <v>66</v>
      </c>
      <c r="I19" s="44"/>
      <c r="J19" s="34"/>
      <c r="K19" s="44">
        <v>378</v>
      </c>
      <c r="L19" s="34">
        <v>42804</v>
      </c>
      <c r="M19" s="42" t="s">
        <v>156</v>
      </c>
      <c r="N19" s="34">
        <v>43011</v>
      </c>
      <c r="O19" s="34" t="s">
        <v>67</v>
      </c>
      <c r="P19" s="54">
        <v>330</v>
      </c>
      <c r="Q19" s="55">
        <v>439915859</v>
      </c>
      <c r="R19" s="54">
        <v>800236801</v>
      </c>
      <c r="S19" s="42" t="s">
        <v>157</v>
      </c>
      <c r="T19" s="44" t="s">
        <v>150</v>
      </c>
      <c r="U19" s="42" t="s">
        <v>54</v>
      </c>
      <c r="V19" s="42" t="s">
        <v>55</v>
      </c>
      <c r="W19" s="42" t="s">
        <v>55</v>
      </c>
      <c r="X19" s="42" t="s">
        <v>75</v>
      </c>
      <c r="Y19" s="44" t="s">
        <v>68</v>
      </c>
      <c r="Z19" s="44" t="s">
        <v>68</v>
      </c>
      <c r="AA19" s="42"/>
      <c r="AB19" s="42"/>
      <c r="AC19" s="42"/>
      <c r="AD19" s="34">
        <v>42805</v>
      </c>
      <c r="AE19" s="34">
        <v>43141</v>
      </c>
      <c r="AF19" s="45">
        <v>1</v>
      </c>
      <c r="AG19" s="46">
        <v>65094123</v>
      </c>
      <c r="AH19" s="45"/>
      <c r="AI19" s="34"/>
      <c r="AJ19" s="45"/>
      <c r="AK19" s="34">
        <f t="shared" si="2"/>
        <v>43141</v>
      </c>
      <c r="AL19" s="46">
        <f t="shared" si="1"/>
        <v>505009982</v>
      </c>
      <c r="AM19" s="46">
        <v>318484288</v>
      </c>
      <c r="AN19" s="34" t="s">
        <v>76</v>
      </c>
    </row>
    <row r="20" spans="1:40" ht="12.75" customHeight="1" x14ac:dyDescent="0.25">
      <c r="A20" s="33" t="s">
        <v>158</v>
      </c>
      <c r="B20" s="50">
        <v>2017</v>
      </c>
      <c r="C20" s="33" t="s">
        <v>48</v>
      </c>
      <c r="D20" s="33" t="s">
        <v>159</v>
      </c>
      <c r="E20" s="34" t="s">
        <v>160</v>
      </c>
      <c r="F20" s="33" t="s">
        <v>161</v>
      </c>
      <c r="G20" s="33" t="s">
        <v>59</v>
      </c>
      <c r="H20" s="33" t="s">
        <v>51</v>
      </c>
      <c r="I20" s="44">
        <v>380</v>
      </c>
      <c r="J20" s="34">
        <v>42780</v>
      </c>
      <c r="K20" s="44">
        <v>331</v>
      </c>
      <c r="L20" s="34">
        <v>42783</v>
      </c>
      <c r="M20" s="42" t="s">
        <v>162</v>
      </c>
      <c r="N20" s="34">
        <v>42782</v>
      </c>
      <c r="O20" s="34" t="s">
        <v>67</v>
      </c>
      <c r="P20" s="54">
        <v>315</v>
      </c>
      <c r="Q20" s="55">
        <v>22459500</v>
      </c>
      <c r="R20" s="54">
        <v>19319323</v>
      </c>
      <c r="S20" s="42" t="s">
        <v>163</v>
      </c>
      <c r="T20" s="44" t="s">
        <v>164</v>
      </c>
      <c r="U20" s="42" t="s">
        <v>165</v>
      </c>
      <c r="V20" s="42"/>
      <c r="W20" s="56"/>
      <c r="X20" s="42" t="s">
        <v>166</v>
      </c>
      <c r="Y20" s="44" t="s">
        <v>167</v>
      </c>
      <c r="Z20" s="44">
        <v>1549</v>
      </c>
      <c r="AA20" s="42" t="s">
        <v>168</v>
      </c>
      <c r="AB20" s="42" t="s">
        <v>169</v>
      </c>
      <c r="AC20" s="42" t="s">
        <v>170</v>
      </c>
      <c r="AD20" s="34">
        <v>42783</v>
      </c>
      <c r="AE20" s="34">
        <v>43100</v>
      </c>
      <c r="AF20" s="45"/>
      <c r="AG20" s="46"/>
      <c r="AH20" s="45"/>
      <c r="AI20" s="34"/>
      <c r="AJ20" s="45"/>
      <c r="AK20" s="34">
        <f t="shared" si="2"/>
        <v>43100</v>
      </c>
      <c r="AL20" s="46">
        <f t="shared" si="1"/>
        <v>22459500</v>
      </c>
      <c r="AM20" s="46">
        <v>17967600</v>
      </c>
      <c r="AN20" s="34" t="s">
        <v>56</v>
      </c>
    </row>
    <row r="21" spans="1:40" ht="12.75" customHeight="1" x14ac:dyDescent="0.25">
      <c r="A21" s="33" t="s">
        <v>171</v>
      </c>
      <c r="B21" s="50">
        <v>2017</v>
      </c>
      <c r="C21" s="33" t="s">
        <v>48</v>
      </c>
      <c r="D21" s="33" t="s">
        <v>159</v>
      </c>
      <c r="E21" s="34" t="s">
        <v>172</v>
      </c>
      <c r="F21" s="33" t="s">
        <v>161</v>
      </c>
      <c r="G21" s="33" t="s">
        <v>59</v>
      </c>
      <c r="H21" s="33" t="s">
        <v>51</v>
      </c>
      <c r="I21" s="44">
        <v>379</v>
      </c>
      <c r="J21" s="34">
        <v>42780</v>
      </c>
      <c r="K21" s="44">
        <v>330</v>
      </c>
      <c r="L21" s="34">
        <v>42783</v>
      </c>
      <c r="M21" s="42" t="s">
        <v>173</v>
      </c>
      <c r="N21" s="34">
        <v>42782</v>
      </c>
      <c r="O21" s="34" t="s">
        <v>67</v>
      </c>
      <c r="P21" s="54">
        <v>315</v>
      </c>
      <c r="Q21" s="55">
        <v>43050000</v>
      </c>
      <c r="R21" s="54">
        <v>52060589</v>
      </c>
      <c r="S21" s="42" t="s">
        <v>174</v>
      </c>
      <c r="T21" s="44" t="s">
        <v>164</v>
      </c>
      <c r="U21" s="42" t="s">
        <v>175</v>
      </c>
      <c r="V21" s="42"/>
      <c r="W21" s="56"/>
      <c r="X21" s="42" t="s">
        <v>176</v>
      </c>
      <c r="Y21" s="44" t="s">
        <v>167</v>
      </c>
      <c r="Z21" s="44">
        <v>1549</v>
      </c>
      <c r="AA21" s="42" t="s">
        <v>168</v>
      </c>
      <c r="AB21" s="42" t="s">
        <v>169</v>
      </c>
      <c r="AC21" s="42" t="s">
        <v>170</v>
      </c>
      <c r="AD21" s="34">
        <v>42783</v>
      </c>
      <c r="AE21" s="34">
        <v>43100</v>
      </c>
      <c r="AF21" s="45"/>
      <c r="AG21" s="46"/>
      <c r="AH21" s="45"/>
      <c r="AI21" s="34"/>
      <c r="AJ21" s="45"/>
      <c r="AK21" s="34">
        <f t="shared" si="2"/>
        <v>43100</v>
      </c>
      <c r="AL21" s="46">
        <f t="shared" si="1"/>
        <v>43050000</v>
      </c>
      <c r="AM21" s="46">
        <v>34576667</v>
      </c>
      <c r="AN21" s="34" t="s">
        <v>56</v>
      </c>
    </row>
    <row r="22" spans="1:40" ht="12.75" customHeight="1" x14ac:dyDescent="0.25">
      <c r="A22" s="33" t="s">
        <v>177</v>
      </c>
      <c r="B22" s="50">
        <v>2017</v>
      </c>
      <c r="C22" s="33" t="s">
        <v>48</v>
      </c>
      <c r="D22" s="33" t="s">
        <v>159</v>
      </c>
      <c r="E22" s="34" t="s">
        <v>178</v>
      </c>
      <c r="F22" s="33" t="s">
        <v>161</v>
      </c>
      <c r="G22" s="33" t="s">
        <v>59</v>
      </c>
      <c r="H22" s="33" t="s">
        <v>51</v>
      </c>
      <c r="I22" s="44">
        <v>377</v>
      </c>
      <c r="J22" s="34">
        <v>42780</v>
      </c>
      <c r="K22" s="44">
        <v>346</v>
      </c>
      <c r="L22" s="34">
        <v>42787</v>
      </c>
      <c r="M22" s="42" t="s">
        <v>179</v>
      </c>
      <c r="N22" s="34">
        <v>42786</v>
      </c>
      <c r="O22" s="34" t="s">
        <v>67</v>
      </c>
      <c r="P22" s="54">
        <v>310</v>
      </c>
      <c r="Q22" s="55">
        <v>49600000</v>
      </c>
      <c r="R22" s="54">
        <v>19257179</v>
      </c>
      <c r="S22" s="42" t="s">
        <v>180</v>
      </c>
      <c r="T22" s="44" t="s">
        <v>164</v>
      </c>
      <c r="U22" s="42" t="s">
        <v>181</v>
      </c>
      <c r="V22" s="42" t="s">
        <v>182</v>
      </c>
      <c r="W22" s="56">
        <v>42809</v>
      </c>
      <c r="X22" s="42" t="s">
        <v>183</v>
      </c>
      <c r="Y22" s="44" t="s">
        <v>167</v>
      </c>
      <c r="Z22" s="44">
        <v>1549</v>
      </c>
      <c r="AA22" s="42" t="s">
        <v>168</v>
      </c>
      <c r="AB22" s="42" t="s">
        <v>169</v>
      </c>
      <c r="AC22" s="42" t="s">
        <v>170</v>
      </c>
      <c r="AD22" s="34">
        <v>42787</v>
      </c>
      <c r="AE22" s="34">
        <v>43099</v>
      </c>
      <c r="AF22" s="45"/>
      <c r="AG22" s="46"/>
      <c r="AH22" s="45"/>
      <c r="AI22" s="34"/>
      <c r="AJ22" s="45"/>
      <c r="AK22" s="34">
        <f t="shared" si="2"/>
        <v>43099</v>
      </c>
      <c r="AL22" s="46">
        <f t="shared" si="1"/>
        <v>49600000</v>
      </c>
      <c r="AM22" s="46">
        <v>39680000</v>
      </c>
      <c r="AN22" s="34" t="s">
        <v>56</v>
      </c>
    </row>
    <row r="23" spans="1:40" ht="12.75" customHeight="1" x14ac:dyDescent="0.25">
      <c r="A23" s="33" t="s">
        <v>184</v>
      </c>
      <c r="B23" s="50">
        <v>2017</v>
      </c>
      <c r="C23" s="33" t="s">
        <v>48</v>
      </c>
      <c r="D23" s="33" t="s">
        <v>159</v>
      </c>
      <c r="E23" s="34" t="s">
        <v>185</v>
      </c>
      <c r="F23" s="33" t="s">
        <v>161</v>
      </c>
      <c r="G23" s="33" t="s">
        <v>59</v>
      </c>
      <c r="H23" s="33" t="s">
        <v>51</v>
      </c>
      <c r="I23" s="44">
        <v>381</v>
      </c>
      <c r="J23" s="34">
        <v>42783</v>
      </c>
      <c r="K23" s="44">
        <v>334</v>
      </c>
      <c r="L23" s="34">
        <v>42786</v>
      </c>
      <c r="M23" s="42" t="s">
        <v>186</v>
      </c>
      <c r="N23" s="34">
        <v>42786</v>
      </c>
      <c r="O23" s="34" t="s">
        <v>67</v>
      </c>
      <c r="P23" s="54">
        <v>310</v>
      </c>
      <c r="Q23" s="55">
        <v>49600000</v>
      </c>
      <c r="R23" s="54">
        <v>79594955</v>
      </c>
      <c r="S23" s="42" t="s">
        <v>187</v>
      </c>
      <c r="T23" s="44" t="s">
        <v>164</v>
      </c>
      <c r="U23" s="42" t="s">
        <v>188</v>
      </c>
      <c r="V23" s="42"/>
      <c r="W23" s="56"/>
      <c r="X23" s="42" t="s">
        <v>117</v>
      </c>
      <c r="Y23" s="44" t="s">
        <v>189</v>
      </c>
      <c r="Z23" s="44">
        <v>1538</v>
      </c>
      <c r="AA23" s="42" t="s">
        <v>190</v>
      </c>
      <c r="AB23" s="42" t="s">
        <v>191</v>
      </c>
      <c r="AC23" s="42" t="s">
        <v>192</v>
      </c>
      <c r="AD23" s="34">
        <v>42786</v>
      </c>
      <c r="AE23" s="34">
        <v>43098</v>
      </c>
      <c r="AF23" s="45"/>
      <c r="AG23" s="46"/>
      <c r="AH23" s="45"/>
      <c r="AI23" s="34"/>
      <c r="AJ23" s="45"/>
      <c r="AK23" s="34">
        <f t="shared" si="2"/>
        <v>43098</v>
      </c>
      <c r="AL23" s="46">
        <f t="shared" si="1"/>
        <v>49600000</v>
      </c>
      <c r="AM23" s="46">
        <v>40000000</v>
      </c>
      <c r="AN23" s="34" t="s">
        <v>56</v>
      </c>
    </row>
    <row r="24" spans="1:40" ht="12.75" customHeight="1" x14ac:dyDescent="0.25">
      <c r="A24" s="33" t="s">
        <v>193</v>
      </c>
      <c r="B24" s="50">
        <v>2017</v>
      </c>
      <c r="C24" s="33" t="s">
        <v>48</v>
      </c>
      <c r="D24" s="33" t="s">
        <v>159</v>
      </c>
      <c r="E24" s="34" t="s">
        <v>194</v>
      </c>
      <c r="F24" s="33" t="s">
        <v>161</v>
      </c>
      <c r="G24" s="33" t="s">
        <v>59</v>
      </c>
      <c r="H24" s="33" t="s">
        <v>51</v>
      </c>
      <c r="I24" s="44">
        <v>378</v>
      </c>
      <c r="J24" s="34">
        <v>42780</v>
      </c>
      <c r="K24" s="44">
        <v>352</v>
      </c>
      <c r="L24" s="34">
        <v>42787</v>
      </c>
      <c r="M24" s="42" t="s">
        <v>195</v>
      </c>
      <c r="N24" s="34">
        <v>42787</v>
      </c>
      <c r="O24" s="34" t="s">
        <v>67</v>
      </c>
      <c r="P24" s="54">
        <v>310</v>
      </c>
      <c r="Q24" s="55">
        <v>31000000</v>
      </c>
      <c r="R24" s="54">
        <v>52897238</v>
      </c>
      <c r="S24" s="42" t="s">
        <v>196</v>
      </c>
      <c r="T24" s="44" t="s">
        <v>164</v>
      </c>
      <c r="U24" s="42" t="s">
        <v>197</v>
      </c>
      <c r="V24" s="42"/>
      <c r="W24" s="56"/>
      <c r="X24" s="42" t="s">
        <v>198</v>
      </c>
      <c r="Y24" s="44" t="s">
        <v>167</v>
      </c>
      <c r="Z24" s="44">
        <v>1549</v>
      </c>
      <c r="AA24" s="42" t="s">
        <v>168</v>
      </c>
      <c r="AB24" s="42" t="s">
        <v>169</v>
      </c>
      <c r="AC24" s="42" t="s">
        <v>170</v>
      </c>
      <c r="AD24" s="57">
        <v>42787</v>
      </c>
      <c r="AE24" s="57">
        <v>43100</v>
      </c>
      <c r="AF24" s="45"/>
      <c r="AG24" s="46"/>
      <c r="AH24" s="45"/>
      <c r="AI24" s="34"/>
      <c r="AJ24" s="45"/>
      <c r="AK24" s="34">
        <f t="shared" si="2"/>
        <v>43100</v>
      </c>
      <c r="AL24" s="46">
        <f t="shared" si="1"/>
        <v>31000000</v>
      </c>
      <c r="AM24" s="46">
        <v>29300000</v>
      </c>
      <c r="AN24" s="34" t="s">
        <v>56</v>
      </c>
    </row>
    <row r="25" spans="1:40" ht="12.75" customHeight="1" x14ac:dyDescent="0.25">
      <c r="A25" s="33" t="s">
        <v>199</v>
      </c>
      <c r="B25" s="50">
        <v>2017</v>
      </c>
      <c r="C25" s="33" t="s">
        <v>48</v>
      </c>
      <c r="D25" s="33" t="s">
        <v>159</v>
      </c>
      <c r="E25" s="34" t="s">
        <v>200</v>
      </c>
      <c r="F25" s="33" t="s">
        <v>161</v>
      </c>
      <c r="G25" s="33" t="s">
        <v>59</v>
      </c>
      <c r="H25" s="33" t="s">
        <v>51</v>
      </c>
      <c r="I25" s="44">
        <v>388</v>
      </c>
      <c r="J25" s="34">
        <v>42788</v>
      </c>
      <c r="K25" s="44">
        <v>357</v>
      </c>
      <c r="L25" s="34">
        <v>42794</v>
      </c>
      <c r="M25" s="42" t="s">
        <v>201</v>
      </c>
      <c r="N25" s="34">
        <v>42789</v>
      </c>
      <c r="O25" s="34" t="s">
        <v>67</v>
      </c>
      <c r="P25" s="54">
        <v>300</v>
      </c>
      <c r="Q25" s="55">
        <v>41000000</v>
      </c>
      <c r="R25" s="54">
        <v>19429807</v>
      </c>
      <c r="S25" s="42" t="s">
        <v>202</v>
      </c>
      <c r="T25" s="44" t="s">
        <v>164</v>
      </c>
      <c r="U25" s="42" t="s">
        <v>203</v>
      </c>
      <c r="V25" s="42" t="s">
        <v>204</v>
      </c>
      <c r="W25" s="56">
        <v>42808</v>
      </c>
      <c r="X25" s="42" t="s">
        <v>205</v>
      </c>
      <c r="Y25" s="44" t="s">
        <v>167</v>
      </c>
      <c r="Z25" s="44">
        <v>1549</v>
      </c>
      <c r="AA25" s="42" t="s">
        <v>168</v>
      </c>
      <c r="AB25" s="42" t="s">
        <v>169</v>
      </c>
      <c r="AC25" s="42" t="s">
        <v>170</v>
      </c>
      <c r="AD25" s="34">
        <v>42794</v>
      </c>
      <c r="AE25" s="34">
        <v>43096</v>
      </c>
      <c r="AF25" s="45"/>
      <c r="AG25" s="46"/>
      <c r="AH25" s="45"/>
      <c r="AI25" s="34"/>
      <c r="AJ25" s="45"/>
      <c r="AK25" s="34">
        <f t="shared" si="2"/>
        <v>43096</v>
      </c>
      <c r="AL25" s="46">
        <f t="shared" si="1"/>
        <v>41000000</v>
      </c>
      <c r="AM25" s="46">
        <v>24800000</v>
      </c>
      <c r="AN25" s="34" t="s">
        <v>56</v>
      </c>
    </row>
    <row r="26" spans="1:40" ht="12.75" customHeight="1" x14ac:dyDescent="0.25">
      <c r="A26" s="33" t="s">
        <v>206</v>
      </c>
      <c r="B26" s="50">
        <v>2017</v>
      </c>
      <c r="C26" s="33" t="s">
        <v>48</v>
      </c>
      <c r="D26" s="33" t="s">
        <v>159</v>
      </c>
      <c r="E26" s="34" t="s">
        <v>207</v>
      </c>
      <c r="F26" s="33" t="s">
        <v>161</v>
      </c>
      <c r="G26" s="33" t="s">
        <v>59</v>
      </c>
      <c r="H26" s="33" t="s">
        <v>51</v>
      </c>
      <c r="I26" s="44">
        <v>387</v>
      </c>
      <c r="J26" s="34">
        <v>42788</v>
      </c>
      <c r="K26" s="44">
        <v>359</v>
      </c>
      <c r="L26" s="34">
        <v>42794</v>
      </c>
      <c r="M26" s="42" t="s">
        <v>208</v>
      </c>
      <c r="N26" s="34">
        <v>42789</v>
      </c>
      <c r="O26" s="34" t="s">
        <v>67</v>
      </c>
      <c r="P26" s="54">
        <v>300</v>
      </c>
      <c r="Q26" s="55">
        <v>21390000</v>
      </c>
      <c r="R26" s="54">
        <v>79241929</v>
      </c>
      <c r="S26" s="42" t="s">
        <v>209</v>
      </c>
      <c r="T26" s="44" t="s">
        <v>164</v>
      </c>
      <c r="U26" s="42" t="s">
        <v>210</v>
      </c>
      <c r="V26" s="42"/>
      <c r="W26" s="56"/>
      <c r="X26" s="42" t="s">
        <v>211</v>
      </c>
      <c r="Y26" s="44" t="s">
        <v>167</v>
      </c>
      <c r="Z26" s="44">
        <v>1549</v>
      </c>
      <c r="AA26" s="42" t="s">
        <v>168</v>
      </c>
      <c r="AB26" s="42" t="s">
        <v>169</v>
      </c>
      <c r="AC26" s="42" t="s">
        <v>170</v>
      </c>
      <c r="AD26" s="34">
        <v>42794</v>
      </c>
      <c r="AE26" s="34">
        <v>43096</v>
      </c>
      <c r="AF26" s="45"/>
      <c r="AG26" s="46"/>
      <c r="AH26" s="45"/>
      <c r="AI26" s="34"/>
      <c r="AJ26" s="45"/>
      <c r="AK26" s="34">
        <f t="shared" si="2"/>
        <v>43096</v>
      </c>
      <c r="AL26" s="46">
        <f t="shared" si="1"/>
        <v>21390000</v>
      </c>
      <c r="AM26" s="46">
        <v>17183300</v>
      </c>
      <c r="AN26" s="34" t="s">
        <v>56</v>
      </c>
    </row>
    <row r="27" spans="1:40" ht="12.75" customHeight="1" x14ac:dyDescent="0.25">
      <c r="A27" s="33" t="s">
        <v>212</v>
      </c>
      <c r="B27" s="50">
        <v>2017</v>
      </c>
      <c r="C27" s="33" t="s">
        <v>48</v>
      </c>
      <c r="D27" s="33" t="s">
        <v>159</v>
      </c>
      <c r="E27" s="34" t="s">
        <v>213</v>
      </c>
      <c r="F27" s="33" t="s">
        <v>161</v>
      </c>
      <c r="G27" s="33" t="s">
        <v>59</v>
      </c>
      <c r="H27" s="33" t="s">
        <v>51</v>
      </c>
      <c r="I27" s="44">
        <v>391</v>
      </c>
      <c r="J27" s="34">
        <v>42788</v>
      </c>
      <c r="K27" s="44">
        <v>355</v>
      </c>
      <c r="L27" s="34">
        <v>42790</v>
      </c>
      <c r="M27" s="42" t="s">
        <v>214</v>
      </c>
      <c r="N27" s="34">
        <v>42790</v>
      </c>
      <c r="O27" s="34" t="s">
        <v>67</v>
      </c>
      <c r="P27" s="54">
        <v>300</v>
      </c>
      <c r="Q27" s="55">
        <v>48000000</v>
      </c>
      <c r="R27" s="54">
        <v>79378493</v>
      </c>
      <c r="S27" s="42" t="s">
        <v>215</v>
      </c>
      <c r="T27" s="44" t="s">
        <v>164</v>
      </c>
      <c r="U27" s="42" t="s">
        <v>216</v>
      </c>
      <c r="V27" s="58" t="s">
        <v>217</v>
      </c>
      <c r="W27" s="56">
        <v>43049</v>
      </c>
      <c r="X27" s="42" t="s">
        <v>218</v>
      </c>
      <c r="Y27" s="44" t="s">
        <v>167</v>
      </c>
      <c r="Z27" s="44">
        <v>1549</v>
      </c>
      <c r="AA27" s="42" t="s">
        <v>168</v>
      </c>
      <c r="AB27" s="42" t="s">
        <v>169</v>
      </c>
      <c r="AC27" s="42" t="s">
        <v>170</v>
      </c>
      <c r="AD27" s="34">
        <v>42793</v>
      </c>
      <c r="AE27" s="34">
        <v>43095</v>
      </c>
      <c r="AF27" s="45"/>
      <c r="AG27" s="46"/>
      <c r="AH27" s="45"/>
      <c r="AI27" s="34"/>
      <c r="AJ27" s="45"/>
      <c r="AK27" s="34">
        <f t="shared" si="2"/>
        <v>43095</v>
      </c>
      <c r="AL27" s="46">
        <f t="shared" si="1"/>
        <v>48000000</v>
      </c>
      <c r="AM27" s="46">
        <v>38720000</v>
      </c>
      <c r="AN27" s="34" t="s">
        <v>56</v>
      </c>
    </row>
    <row r="28" spans="1:40" ht="12.75" customHeight="1" x14ac:dyDescent="0.25">
      <c r="A28" s="33" t="s">
        <v>219</v>
      </c>
      <c r="B28" s="50">
        <v>2017</v>
      </c>
      <c r="C28" s="33" t="s">
        <v>48</v>
      </c>
      <c r="D28" s="33" t="s">
        <v>159</v>
      </c>
      <c r="E28" s="34" t="s">
        <v>220</v>
      </c>
      <c r="F28" s="33" t="s">
        <v>161</v>
      </c>
      <c r="G28" s="33" t="s">
        <v>59</v>
      </c>
      <c r="H28" s="33" t="s">
        <v>51</v>
      </c>
      <c r="I28" s="44">
        <v>389</v>
      </c>
      <c r="J28" s="34">
        <v>42788</v>
      </c>
      <c r="K28" s="44">
        <v>356</v>
      </c>
      <c r="L28" s="34">
        <v>42794</v>
      </c>
      <c r="M28" s="42" t="s">
        <v>221</v>
      </c>
      <c r="N28" s="34">
        <v>42790</v>
      </c>
      <c r="O28" s="34" t="s">
        <v>67</v>
      </c>
      <c r="P28" s="54">
        <v>300</v>
      </c>
      <c r="Q28" s="55">
        <v>21390000</v>
      </c>
      <c r="R28" s="54">
        <v>51894651</v>
      </c>
      <c r="S28" s="42" t="s">
        <v>222</v>
      </c>
      <c r="T28" s="44" t="s">
        <v>164</v>
      </c>
      <c r="U28" s="42" t="s">
        <v>223</v>
      </c>
      <c r="V28" s="42"/>
      <c r="W28" s="56"/>
      <c r="X28" s="42" t="s">
        <v>99</v>
      </c>
      <c r="Y28" s="44" t="s">
        <v>167</v>
      </c>
      <c r="Z28" s="44">
        <v>1549</v>
      </c>
      <c r="AA28" s="42" t="s">
        <v>168</v>
      </c>
      <c r="AB28" s="42" t="s">
        <v>169</v>
      </c>
      <c r="AC28" s="42" t="s">
        <v>170</v>
      </c>
      <c r="AD28" s="34">
        <v>42794</v>
      </c>
      <c r="AE28" s="34">
        <v>43096</v>
      </c>
      <c r="AF28" s="45"/>
      <c r="AG28" s="46"/>
      <c r="AH28" s="45"/>
      <c r="AI28" s="34"/>
      <c r="AJ28" s="45"/>
      <c r="AK28" s="34">
        <f t="shared" si="2"/>
        <v>43096</v>
      </c>
      <c r="AL28" s="46">
        <f t="shared" si="1"/>
        <v>21390000</v>
      </c>
      <c r="AM28" s="46">
        <v>17254600</v>
      </c>
      <c r="AN28" s="34" t="s">
        <v>56</v>
      </c>
    </row>
    <row r="29" spans="1:40" ht="12.75" customHeight="1" x14ac:dyDescent="0.25">
      <c r="A29" s="33" t="s">
        <v>224</v>
      </c>
      <c r="B29" s="50">
        <v>2017</v>
      </c>
      <c r="C29" s="33" t="s">
        <v>48</v>
      </c>
      <c r="D29" s="33" t="s">
        <v>159</v>
      </c>
      <c r="E29" s="34" t="s">
        <v>225</v>
      </c>
      <c r="F29" s="33" t="s">
        <v>161</v>
      </c>
      <c r="G29" s="33" t="s">
        <v>59</v>
      </c>
      <c r="H29" s="33" t="s">
        <v>51</v>
      </c>
      <c r="I29" s="44">
        <v>386</v>
      </c>
      <c r="J29" s="34">
        <v>42788</v>
      </c>
      <c r="K29" s="44">
        <v>358</v>
      </c>
      <c r="L29" s="34">
        <v>42794</v>
      </c>
      <c r="M29" s="42" t="s">
        <v>226</v>
      </c>
      <c r="N29" s="34">
        <v>42790</v>
      </c>
      <c r="O29" s="34" t="s">
        <v>67</v>
      </c>
      <c r="P29" s="54">
        <v>300</v>
      </c>
      <c r="Q29" s="55">
        <v>28700000</v>
      </c>
      <c r="R29" s="54">
        <v>1013651834</v>
      </c>
      <c r="S29" s="42" t="s">
        <v>227</v>
      </c>
      <c r="T29" s="44" t="s">
        <v>164</v>
      </c>
      <c r="U29" s="42" t="s">
        <v>228</v>
      </c>
      <c r="V29" s="42"/>
      <c r="W29" s="56"/>
      <c r="X29" s="42" t="s">
        <v>229</v>
      </c>
      <c r="Y29" s="44" t="s">
        <v>167</v>
      </c>
      <c r="Z29" s="44">
        <v>1549</v>
      </c>
      <c r="AA29" s="42" t="s">
        <v>168</v>
      </c>
      <c r="AB29" s="42" t="s">
        <v>169</v>
      </c>
      <c r="AC29" s="42" t="s">
        <v>170</v>
      </c>
      <c r="AD29" s="34">
        <v>42794</v>
      </c>
      <c r="AE29" s="34">
        <v>43097</v>
      </c>
      <c r="AF29" s="45"/>
      <c r="AG29" s="46"/>
      <c r="AH29" s="45"/>
      <c r="AI29" s="34"/>
      <c r="AJ29" s="45"/>
      <c r="AK29" s="34">
        <f t="shared" si="2"/>
        <v>43097</v>
      </c>
      <c r="AL29" s="46">
        <f t="shared" si="1"/>
        <v>28700000</v>
      </c>
      <c r="AM29" s="46">
        <v>23055667</v>
      </c>
      <c r="AN29" s="34" t="s">
        <v>56</v>
      </c>
    </row>
    <row r="30" spans="1:40" ht="12.75" customHeight="1" x14ac:dyDescent="0.25">
      <c r="A30" s="33" t="s">
        <v>230</v>
      </c>
      <c r="B30" s="50">
        <v>2017</v>
      </c>
      <c r="C30" s="33" t="s">
        <v>48</v>
      </c>
      <c r="D30" s="33" t="s">
        <v>159</v>
      </c>
      <c r="E30" s="34" t="s">
        <v>231</v>
      </c>
      <c r="F30" s="33" t="s">
        <v>161</v>
      </c>
      <c r="G30" s="33" t="s">
        <v>59</v>
      </c>
      <c r="H30" s="33" t="s">
        <v>51</v>
      </c>
      <c r="I30" s="44">
        <v>390</v>
      </c>
      <c r="J30" s="34">
        <v>42788</v>
      </c>
      <c r="K30" s="44">
        <v>361</v>
      </c>
      <c r="L30" s="34">
        <v>42795</v>
      </c>
      <c r="M30" s="42" t="s">
        <v>232</v>
      </c>
      <c r="N30" s="34">
        <v>42794</v>
      </c>
      <c r="O30" s="34" t="s">
        <v>67</v>
      </c>
      <c r="P30" s="54">
        <v>300</v>
      </c>
      <c r="Q30" s="55">
        <v>21390000</v>
      </c>
      <c r="R30" s="54">
        <v>39542439</v>
      </c>
      <c r="S30" s="42" t="s">
        <v>233</v>
      </c>
      <c r="T30" s="44" t="s">
        <v>164</v>
      </c>
      <c r="U30" s="42" t="s">
        <v>223</v>
      </c>
      <c r="V30" s="42"/>
      <c r="W30" s="56"/>
      <c r="X30" s="42" t="s">
        <v>99</v>
      </c>
      <c r="Y30" s="44" t="s">
        <v>167</v>
      </c>
      <c r="Z30" s="44">
        <v>1549</v>
      </c>
      <c r="AA30" s="42" t="s">
        <v>168</v>
      </c>
      <c r="AB30" s="42" t="s">
        <v>169</v>
      </c>
      <c r="AC30" s="42" t="s">
        <v>170</v>
      </c>
      <c r="AD30" s="34">
        <v>42795</v>
      </c>
      <c r="AE30" s="34">
        <v>43100</v>
      </c>
      <c r="AF30" s="45"/>
      <c r="AG30" s="46"/>
      <c r="AH30" s="45"/>
      <c r="AI30" s="34"/>
      <c r="AJ30" s="45"/>
      <c r="AK30" s="34">
        <f t="shared" si="2"/>
        <v>43100</v>
      </c>
      <c r="AL30" s="46">
        <f t="shared" si="1"/>
        <v>21390000</v>
      </c>
      <c r="AM30" s="46">
        <v>17112000</v>
      </c>
      <c r="AN30" s="34" t="s">
        <v>56</v>
      </c>
    </row>
    <row r="31" spans="1:40" ht="12.75" customHeight="1" x14ac:dyDescent="0.25">
      <c r="A31" s="33" t="s">
        <v>234</v>
      </c>
      <c r="B31" s="50">
        <v>2017</v>
      </c>
      <c r="C31" s="33" t="s">
        <v>48</v>
      </c>
      <c r="D31" s="33" t="s">
        <v>159</v>
      </c>
      <c r="E31" s="34" t="s">
        <v>235</v>
      </c>
      <c r="F31" s="33" t="s">
        <v>161</v>
      </c>
      <c r="G31" s="33" t="s">
        <v>59</v>
      </c>
      <c r="H31" s="33" t="s">
        <v>51</v>
      </c>
      <c r="I31" s="44">
        <v>392</v>
      </c>
      <c r="J31" s="34">
        <v>42788</v>
      </c>
      <c r="K31" s="44">
        <v>362</v>
      </c>
      <c r="L31" s="34">
        <v>42795</v>
      </c>
      <c r="M31" s="42" t="s">
        <v>236</v>
      </c>
      <c r="N31" s="34">
        <v>42795</v>
      </c>
      <c r="O31" s="34" t="s">
        <v>67</v>
      </c>
      <c r="P31" s="54">
        <v>300</v>
      </c>
      <c r="Q31" s="55">
        <v>48000000</v>
      </c>
      <c r="R31" s="54">
        <v>1033722180</v>
      </c>
      <c r="S31" s="42" t="s">
        <v>237</v>
      </c>
      <c r="T31" s="44" t="s">
        <v>164</v>
      </c>
      <c r="U31" s="42" t="s">
        <v>238</v>
      </c>
      <c r="V31" s="42" t="s">
        <v>239</v>
      </c>
      <c r="W31" s="56">
        <v>42808</v>
      </c>
      <c r="X31" s="42" t="s">
        <v>240</v>
      </c>
      <c r="Y31" s="44" t="s">
        <v>167</v>
      </c>
      <c r="Z31" s="44">
        <v>1549</v>
      </c>
      <c r="AA31" s="42" t="s">
        <v>168</v>
      </c>
      <c r="AB31" s="42" t="s">
        <v>169</v>
      </c>
      <c r="AC31" s="42" t="s">
        <v>170</v>
      </c>
      <c r="AD31" s="34">
        <v>42795</v>
      </c>
      <c r="AE31" s="34">
        <v>43100</v>
      </c>
      <c r="AF31" s="45"/>
      <c r="AG31" s="46"/>
      <c r="AH31" s="45"/>
      <c r="AI31" s="34"/>
      <c r="AJ31" s="45"/>
      <c r="AK31" s="34">
        <f t="shared" si="2"/>
        <v>43100</v>
      </c>
      <c r="AL31" s="46">
        <f t="shared" si="1"/>
        <v>48000000</v>
      </c>
      <c r="AM31" s="46">
        <v>38400000</v>
      </c>
      <c r="AN31" s="34" t="s">
        <v>56</v>
      </c>
    </row>
    <row r="32" spans="1:40" ht="12.75" customHeight="1" x14ac:dyDescent="0.25">
      <c r="A32" s="33" t="s">
        <v>241</v>
      </c>
      <c r="B32" s="50">
        <v>2017</v>
      </c>
      <c r="C32" s="33" t="s">
        <v>48</v>
      </c>
      <c r="D32" s="33" t="s">
        <v>159</v>
      </c>
      <c r="E32" s="34" t="s">
        <v>242</v>
      </c>
      <c r="F32" s="33" t="s">
        <v>161</v>
      </c>
      <c r="G32" s="33" t="s">
        <v>59</v>
      </c>
      <c r="H32" s="33" t="s">
        <v>51</v>
      </c>
      <c r="I32" s="44">
        <v>385</v>
      </c>
      <c r="J32" s="34">
        <v>42788</v>
      </c>
      <c r="K32" s="44">
        <v>367</v>
      </c>
      <c r="L32" s="34">
        <v>42796</v>
      </c>
      <c r="M32" s="42" t="s">
        <v>243</v>
      </c>
      <c r="N32" s="34">
        <v>42795</v>
      </c>
      <c r="O32" s="34" t="s">
        <v>67</v>
      </c>
      <c r="P32" s="54">
        <v>300</v>
      </c>
      <c r="Q32" s="55">
        <v>47200000</v>
      </c>
      <c r="R32" s="54">
        <v>79463678</v>
      </c>
      <c r="S32" s="42" t="s">
        <v>244</v>
      </c>
      <c r="T32" s="44" t="s">
        <v>164</v>
      </c>
      <c r="U32" s="42" t="s">
        <v>188</v>
      </c>
      <c r="V32" s="42" t="s">
        <v>245</v>
      </c>
      <c r="W32" s="56">
        <v>42808</v>
      </c>
      <c r="X32" s="42" t="s">
        <v>117</v>
      </c>
      <c r="Y32" s="44" t="s">
        <v>167</v>
      </c>
      <c r="Z32" s="44">
        <v>1549</v>
      </c>
      <c r="AA32" s="42" t="s">
        <v>168</v>
      </c>
      <c r="AB32" s="42" t="s">
        <v>169</v>
      </c>
      <c r="AC32" s="42" t="s">
        <v>170</v>
      </c>
      <c r="AD32" s="34">
        <v>42796</v>
      </c>
      <c r="AE32" s="34">
        <v>43100</v>
      </c>
      <c r="AF32" s="45"/>
      <c r="AG32" s="46"/>
      <c r="AH32" s="45"/>
      <c r="AI32" s="34"/>
      <c r="AJ32" s="45"/>
      <c r="AK32" s="34">
        <f t="shared" si="2"/>
        <v>43100</v>
      </c>
      <c r="AL32" s="46">
        <f t="shared" si="1"/>
        <v>47200000</v>
      </c>
      <c r="AM32" s="46">
        <v>37602667</v>
      </c>
      <c r="AN32" s="34" t="s">
        <v>56</v>
      </c>
    </row>
    <row r="33" spans="1:40" ht="12.75" customHeight="1" x14ac:dyDescent="0.25">
      <c r="A33" s="33" t="s">
        <v>246</v>
      </c>
      <c r="B33" s="50">
        <v>2017</v>
      </c>
      <c r="C33" s="33" t="s">
        <v>48</v>
      </c>
      <c r="D33" s="33" t="s">
        <v>159</v>
      </c>
      <c r="E33" s="34" t="s">
        <v>247</v>
      </c>
      <c r="F33" s="33" t="s">
        <v>161</v>
      </c>
      <c r="G33" s="33" t="s">
        <v>59</v>
      </c>
      <c r="H33" s="33" t="s">
        <v>51</v>
      </c>
      <c r="I33" s="44">
        <v>395</v>
      </c>
      <c r="J33" s="34">
        <v>42800</v>
      </c>
      <c r="K33" s="44">
        <v>369</v>
      </c>
      <c r="L33" s="34">
        <v>42800</v>
      </c>
      <c r="M33" s="42" t="s">
        <v>248</v>
      </c>
      <c r="N33" s="34">
        <v>42800</v>
      </c>
      <c r="O33" s="34" t="s">
        <v>67</v>
      </c>
      <c r="P33" s="54">
        <v>294</v>
      </c>
      <c r="Q33" s="55">
        <v>80971818</v>
      </c>
      <c r="R33" s="54">
        <v>74323074</v>
      </c>
      <c r="S33" s="42" t="s">
        <v>249</v>
      </c>
      <c r="T33" s="44" t="s">
        <v>164</v>
      </c>
      <c r="U33" s="42" t="s">
        <v>250</v>
      </c>
      <c r="V33" s="42" t="s">
        <v>251</v>
      </c>
      <c r="W33" s="56">
        <v>42870</v>
      </c>
      <c r="X33" s="42" t="s">
        <v>166</v>
      </c>
      <c r="Y33" s="44" t="s">
        <v>167</v>
      </c>
      <c r="Z33" s="44">
        <v>1549</v>
      </c>
      <c r="AA33" s="42" t="s">
        <v>168</v>
      </c>
      <c r="AB33" s="42" t="s">
        <v>169</v>
      </c>
      <c r="AC33" s="42" t="s">
        <v>170</v>
      </c>
      <c r="AD33" s="34">
        <v>42800</v>
      </c>
      <c r="AE33" s="34">
        <v>43099</v>
      </c>
      <c r="AF33" s="45"/>
      <c r="AG33" s="46"/>
      <c r="AH33" s="45"/>
      <c r="AI33" s="34"/>
      <c r="AJ33" s="45"/>
      <c r="AK33" s="34">
        <f t="shared" si="2"/>
        <v>43099</v>
      </c>
      <c r="AL33" s="46">
        <f t="shared" si="1"/>
        <v>80971818</v>
      </c>
      <c r="AM33" s="46">
        <v>64722367</v>
      </c>
      <c r="AN33" s="34" t="s">
        <v>56</v>
      </c>
    </row>
    <row r="34" spans="1:40" ht="12.75" customHeight="1" x14ac:dyDescent="0.25">
      <c r="A34" s="33" t="s">
        <v>252</v>
      </c>
      <c r="B34" s="50">
        <v>2017</v>
      </c>
      <c r="C34" s="33" t="s">
        <v>48</v>
      </c>
      <c r="D34" s="33" t="s">
        <v>159</v>
      </c>
      <c r="E34" s="34" t="s">
        <v>253</v>
      </c>
      <c r="F34" s="33" t="s">
        <v>161</v>
      </c>
      <c r="G34" s="33" t="s">
        <v>59</v>
      </c>
      <c r="H34" s="33" t="s">
        <v>51</v>
      </c>
      <c r="I34" s="44">
        <v>396</v>
      </c>
      <c r="J34" s="34">
        <v>42800</v>
      </c>
      <c r="K34" s="44">
        <v>368</v>
      </c>
      <c r="L34" s="34">
        <v>42800</v>
      </c>
      <c r="M34" s="42" t="s">
        <v>254</v>
      </c>
      <c r="N34" s="34">
        <v>42800</v>
      </c>
      <c r="O34" s="34" t="s">
        <v>67</v>
      </c>
      <c r="P34" s="54">
        <v>294</v>
      </c>
      <c r="Q34" s="55">
        <v>75911084</v>
      </c>
      <c r="R34" s="54">
        <v>79893200</v>
      </c>
      <c r="S34" s="42" t="s">
        <v>255</v>
      </c>
      <c r="T34" s="44" t="s">
        <v>164</v>
      </c>
      <c r="U34" s="42" t="s">
        <v>250</v>
      </c>
      <c r="V34" s="42"/>
      <c r="W34" s="56"/>
      <c r="X34" s="42" t="s">
        <v>256</v>
      </c>
      <c r="Y34" s="44" t="s">
        <v>167</v>
      </c>
      <c r="Z34" s="44">
        <v>1549</v>
      </c>
      <c r="AA34" s="42" t="s">
        <v>168</v>
      </c>
      <c r="AB34" s="42" t="s">
        <v>169</v>
      </c>
      <c r="AC34" s="42" t="s">
        <v>170</v>
      </c>
      <c r="AD34" s="34">
        <v>42800</v>
      </c>
      <c r="AE34" s="34">
        <v>43099</v>
      </c>
      <c r="AF34" s="45"/>
      <c r="AG34" s="46"/>
      <c r="AH34" s="45"/>
      <c r="AI34" s="34"/>
      <c r="AJ34" s="45"/>
      <c r="AK34" s="34">
        <f t="shared" ref="AK34:AK97" si="3">+AE34+AJ34</f>
        <v>43099</v>
      </c>
      <c r="AL34" s="46">
        <f t="shared" ref="AL34:AL97" si="4">+AG34+Q34</f>
        <v>75911084</v>
      </c>
      <c r="AM34" s="46">
        <v>64722367</v>
      </c>
      <c r="AN34" s="34" t="s">
        <v>56</v>
      </c>
    </row>
    <row r="35" spans="1:40" ht="12.75" customHeight="1" x14ac:dyDescent="0.25">
      <c r="A35" s="33" t="s">
        <v>257</v>
      </c>
      <c r="B35" s="50">
        <v>2017</v>
      </c>
      <c r="C35" s="33" t="s">
        <v>48</v>
      </c>
      <c r="D35" s="33" t="s">
        <v>159</v>
      </c>
      <c r="E35" s="34" t="s">
        <v>258</v>
      </c>
      <c r="F35" s="33" t="s">
        <v>161</v>
      </c>
      <c r="G35" s="33" t="s">
        <v>59</v>
      </c>
      <c r="H35" s="33" t="s">
        <v>51</v>
      </c>
      <c r="I35" s="44">
        <v>404</v>
      </c>
      <c r="J35" s="34">
        <v>42800</v>
      </c>
      <c r="K35" s="44">
        <v>373</v>
      </c>
      <c r="L35" s="34">
        <v>42802</v>
      </c>
      <c r="M35" s="42" t="s">
        <v>259</v>
      </c>
      <c r="N35" s="34">
        <v>42802</v>
      </c>
      <c r="O35" s="34" t="s">
        <v>67</v>
      </c>
      <c r="P35" s="54">
        <v>294</v>
      </c>
      <c r="Q35" s="55">
        <v>35425167</v>
      </c>
      <c r="R35" s="54">
        <v>80167913</v>
      </c>
      <c r="S35" s="42" t="s">
        <v>260</v>
      </c>
      <c r="T35" s="44" t="s">
        <v>164</v>
      </c>
      <c r="U35" s="42" t="s">
        <v>197</v>
      </c>
      <c r="V35" s="42"/>
      <c r="W35" s="56"/>
      <c r="X35" s="42" t="s">
        <v>261</v>
      </c>
      <c r="Y35" s="44" t="s">
        <v>167</v>
      </c>
      <c r="Z35" s="44">
        <v>1549</v>
      </c>
      <c r="AA35" s="42" t="s">
        <v>168</v>
      </c>
      <c r="AB35" s="42" t="s">
        <v>169</v>
      </c>
      <c r="AC35" s="42" t="s">
        <v>170</v>
      </c>
      <c r="AD35" s="34">
        <v>42802</v>
      </c>
      <c r="AE35" s="34">
        <v>43099</v>
      </c>
      <c r="AF35" s="45"/>
      <c r="AG35" s="46"/>
      <c r="AH35" s="45"/>
      <c r="AI35" s="34"/>
      <c r="AJ35" s="45"/>
      <c r="AK35" s="34">
        <f t="shared" si="3"/>
        <v>43099</v>
      </c>
      <c r="AL35" s="46">
        <f t="shared" si="4"/>
        <v>35425167</v>
      </c>
      <c r="AM35" s="46">
        <v>64722367</v>
      </c>
      <c r="AN35" s="34" t="s">
        <v>56</v>
      </c>
    </row>
    <row r="36" spans="1:40" ht="12.75" customHeight="1" x14ac:dyDescent="0.25">
      <c r="A36" s="33" t="s">
        <v>262</v>
      </c>
      <c r="B36" s="50">
        <v>2017</v>
      </c>
      <c r="C36" s="33" t="s">
        <v>48</v>
      </c>
      <c r="D36" s="33" t="s">
        <v>159</v>
      </c>
      <c r="E36" s="34" t="s">
        <v>263</v>
      </c>
      <c r="F36" s="33" t="s">
        <v>161</v>
      </c>
      <c r="G36" s="33" t="s">
        <v>59</v>
      </c>
      <c r="H36" s="33" t="s">
        <v>51</v>
      </c>
      <c r="I36" s="44">
        <v>418</v>
      </c>
      <c r="J36" s="34">
        <v>42800</v>
      </c>
      <c r="K36" s="44">
        <v>370</v>
      </c>
      <c r="L36" s="34">
        <v>42801</v>
      </c>
      <c r="M36" s="42" t="s">
        <v>264</v>
      </c>
      <c r="N36" s="34">
        <v>42801</v>
      </c>
      <c r="O36" s="34" t="s">
        <v>67</v>
      </c>
      <c r="P36" s="54">
        <v>294</v>
      </c>
      <c r="Q36" s="55">
        <v>50607386</v>
      </c>
      <c r="R36" s="54">
        <v>79659578</v>
      </c>
      <c r="S36" s="42" t="s">
        <v>265</v>
      </c>
      <c r="T36" s="44" t="s">
        <v>164</v>
      </c>
      <c r="U36" s="42" t="s">
        <v>238</v>
      </c>
      <c r="V36" s="42"/>
      <c r="W36" s="56"/>
      <c r="X36" s="42" t="s">
        <v>240</v>
      </c>
      <c r="Y36" s="44" t="s">
        <v>167</v>
      </c>
      <c r="Z36" s="44">
        <v>1549</v>
      </c>
      <c r="AA36" s="42" t="s">
        <v>168</v>
      </c>
      <c r="AB36" s="42" t="s">
        <v>169</v>
      </c>
      <c r="AC36" s="42" t="s">
        <v>170</v>
      </c>
      <c r="AD36" s="34">
        <v>42801</v>
      </c>
      <c r="AE36" s="34">
        <v>43099</v>
      </c>
      <c r="AF36" s="45"/>
      <c r="AG36" s="46"/>
      <c r="AH36" s="45"/>
      <c r="AI36" s="34"/>
      <c r="AJ36" s="45"/>
      <c r="AK36" s="34">
        <f t="shared" si="3"/>
        <v>43099</v>
      </c>
      <c r="AL36" s="46">
        <f t="shared" si="4"/>
        <v>50607386</v>
      </c>
      <c r="AM36" s="46">
        <v>40279348</v>
      </c>
      <c r="AN36" s="34" t="s">
        <v>56</v>
      </c>
    </row>
    <row r="37" spans="1:40" ht="12.75" customHeight="1" x14ac:dyDescent="0.25">
      <c r="A37" s="33" t="s">
        <v>266</v>
      </c>
      <c r="B37" s="50">
        <v>2017</v>
      </c>
      <c r="C37" s="33" t="s">
        <v>48</v>
      </c>
      <c r="D37" s="33" t="s">
        <v>159</v>
      </c>
      <c r="E37" s="34" t="s">
        <v>267</v>
      </c>
      <c r="F37" s="33" t="s">
        <v>161</v>
      </c>
      <c r="G37" s="33" t="s">
        <v>59</v>
      </c>
      <c r="H37" s="33" t="s">
        <v>51</v>
      </c>
      <c r="I37" s="44">
        <v>419</v>
      </c>
      <c r="J37" s="34">
        <v>42801</v>
      </c>
      <c r="K37" s="44">
        <v>372</v>
      </c>
      <c r="L37" s="34">
        <v>42801</v>
      </c>
      <c r="M37" s="42" t="s">
        <v>268</v>
      </c>
      <c r="N37" s="34">
        <v>42801</v>
      </c>
      <c r="O37" s="34" t="s">
        <v>67</v>
      </c>
      <c r="P37" s="54">
        <v>294</v>
      </c>
      <c r="Q37" s="55">
        <v>50607386</v>
      </c>
      <c r="R37" s="54">
        <v>79694258</v>
      </c>
      <c r="S37" s="42" t="s">
        <v>269</v>
      </c>
      <c r="T37" s="44" t="s">
        <v>164</v>
      </c>
      <c r="U37" s="42" t="s">
        <v>238</v>
      </c>
      <c r="V37" s="42"/>
      <c r="W37" s="56"/>
      <c r="X37" s="42" t="s">
        <v>240</v>
      </c>
      <c r="Y37" s="44" t="s">
        <v>167</v>
      </c>
      <c r="Z37" s="44">
        <v>1549</v>
      </c>
      <c r="AA37" s="42" t="s">
        <v>168</v>
      </c>
      <c r="AB37" s="42" t="s">
        <v>169</v>
      </c>
      <c r="AC37" s="42" t="s">
        <v>170</v>
      </c>
      <c r="AD37" s="34">
        <v>42801</v>
      </c>
      <c r="AE37" s="34">
        <v>43100</v>
      </c>
      <c r="AF37" s="45"/>
      <c r="AG37" s="46"/>
      <c r="AH37" s="45"/>
      <c r="AI37" s="34"/>
      <c r="AJ37" s="45"/>
      <c r="AK37" s="34">
        <f t="shared" si="3"/>
        <v>43100</v>
      </c>
      <c r="AL37" s="46">
        <f t="shared" si="4"/>
        <v>50607386</v>
      </c>
      <c r="AM37" s="46">
        <v>47029348</v>
      </c>
      <c r="AN37" s="34" t="s">
        <v>56</v>
      </c>
    </row>
    <row r="38" spans="1:40" ht="12.75" customHeight="1" x14ac:dyDescent="0.25">
      <c r="A38" s="33" t="s">
        <v>270</v>
      </c>
      <c r="B38" s="50">
        <v>2017</v>
      </c>
      <c r="C38" s="33" t="s">
        <v>48</v>
      </c>
      <c r="D38" s="33" t="s">
        <v>159</v>
      </c>
      <c r="E38" s="34" t="s">
        <v>271</v>
      </c>
      <c r="F38" s="33" t="s">
        <v>161</v>
      </c>
      <c r="G38" s="33" t="s">
        <v>59</v>
      </c>
      <c r="H38" s="33" t="s">
        <v>51</v>
      </c>
      <c r="I38" s="44">
        <v>425</v>
      </c>
      <c r="J38" s="34">
        <v>42919</v>
      </c>
      <c r="K38" s="44">
        <v>371</v>
      </c>
      <c r="L38" s="34">
        <v>42801</v>
      </c>
      <c r="M38" s="42" t="s">
        <v>272</v>
      </c>
      <c r="N38" s="34">
        <v>42801</v>
      </c>
      <c r="O38" s="34" t="s">
        <v>67</v>
      </c>
      <c r="P38" s="54">
        <v>294</v>
      </c>
      <c r="Q38" s="55">
        <v>80971818</v>
      </c>
      <c r="R38" s="54">
        <v>91012338</v>
      </c>
      <c r="S38" s="42" t="s">
        <v>273</v>
      </c>
      <c r="T38" s="44" t="s">
        <v>164</v>
      </c>
      <c r="U38" s="42" t="s">
        <v>250</v>
      </c>
      <c r="V38" s="42"/>
      <c r="W38" s="56"/>
      <c r="X38" s="42" t="s">
        <v>183</v>
      </c>
      <c r="Y38" s="44" t="s">
        <v>167</v>
      </c>
      <c r="Z38" s="44">
        <v>1549</v>
      </c>
      <c r="AA38" s="42" t="s">
        <v>168</v>
      </c>
      <c r="AB38" s="42" t="s">
        <v>169</v>
      </c>
      <c r="AC38" s="42" t="s">
        <v>170</v>
      </c>
      <c r="AD38" s="34">
        <v>42802</v>
      </c>
      <c r="AE38" s="57">
        <v>43100</v>
      </c>
      <c r="AF38" s="45"/>
      <c r="AG38" s="46"/>
      <c r="AH38" s="45"/>
      <c r="AI38" s="34"/>
      <c r="AJ38" s="45"/>
      <c r="AK38" s="34">
        <f t="shared" si="3"/>
        <v>43100</v>
      </c>
      <c r="AL38" s="46">
        <f t="shared" si="4"/>
        <v>80971818</v>
      </c>
      <c r="AM38" s="46">
        <v>64446954</v>
      </c>
      <c r="AN38" s="34" t="s">
        <v>56</v>
      </c>
    </row>
    <row r="39" spans="1:40" ht="12.75" customHeight="1" x14ac:dyDescent="0.25">
      <c r="A39" s="33" t="s">
        <v>274</v>
      </c>
      <c r="B39" s="50">
        <v>2017</v>
      </c>
      <c r="C39" s="33" t="s">
        <v>48</v>
      </c>
      <c r="D39" s="33" t="s">
        <v>159</v>
      </c>
      <c r="E39" s="34" t="s">
        <v>275</v>
      </c>
      <c r="F39" s="33" t="s">
        <v>161</v>
      </c>
      <c r="G39" s="33" t="s">
        <v>59</v>
      </c>
      <c r="H39" s="33" t="s">
        <v>51</v>
      </c>
      <c r="I39" s="44">
        <v>401</v>
      </c>
      <c r="J39" s="34">
        <v>42800</v>
      </c>
      <c r="K39" s="44">
        <v>375</v>
      </c>
      <c r="L39" s="34">
        <v>42803</v>
      </c>
      <c r="M39" s="42" t="s">
        <v>276</v>
      </c>
      <c r="N39" s="34">
        <v>42950</v>
      </c>
      <c r="O39" s="34" t="s">
        <v>67</v>
      </c>
      <c r="P39" s="54">
        <v>290</v>
      </c>
      <c r="Q39" s="55">
        <v>49918850</v>
      </c>
      <c r="R39" s="54">
        <v>80360199</v>
      </c>
      <c r="S39" s="42" t="s">
        <v>277</v>
      </c>
      <c r="T39" s="44" t="s">
        <v>164</v>
      </c>
      <c r="U39" s="42" t="s">
        <v>278</v>
      </c>
      <c r="V39" s="42"/>
      <c r="W39" s="56"/>
      <c r="X39" s="42" t="s">
        <v>279</v>
      </c>
      <c r="Y39" s="44" t="s">
        <v>167</v>
      </c>
      <c r="Z39" s="44">
        <v>1549</v>
      </c>
      <c r="AA39" s="42" t="s">
        <v>168</v>
      </c>
      <c r="AB39" s="42" t="s">
        <v>169</v>
      </c>
      <c r="AC39" s="42" t="s">
        <v>170</v>
      </c>
      <c r="AD39" s="34">
        <v>42803</v>
      </c>
      <c r="AE39" s="57">
        <v>43097</v>
      </c>
      <c r="AF39" s="45"/>
      <c r="AG39" s="46"/>
      <c r="AH39" s="45"/>
      <c r="AI39" s="34"/>
      <c r="AJ39" s="45"/>
      <c r="AK39" s="34">
        <f t="shared" si="3"/>
        <v>43097</v>
      </c>
      <c r="AL39" s="46">
        <f t="shared" si="4"/>
        <v>49918850</v>
      </c>
      <c r="AM39" s="46">
        <v>39935081</v>
      </c>
      <c r="AN39" s="34" t="s">
        <v>56</v>
      </c>
    </row>
    <row r="40" spans="1:40" ht="12.75" customHeight="1" x14ac:dyDescent="0.25">
      <c r="A40" s="33" t="s">
        <v>280</v>
      </c>
      <c r="B40" s="50">
        <v>2017</v>
      </c>
      <c r="C40" s="33" t="s">
        <v>48</v>
      </c>
      <c r="D40" s="33" t="s">
        <v>159</v>
      </c>
      <c r="E40" s="34" t="s">
        <v>281</v>
      </c>
      <c r="F40" s="33" t="s">
        <v>161</v>
      </c>
      <c r="G40" s="33" t="s">
        <v>59</v>
      </c>
      <c r="H40" s="33" t="s">
        <v>51</v>
      </c>
      <c r="I40" s="44">
        <v>426</v>
      </c>
      <c r="J40" s="34">
        <v>42950</v>
      </c>
      <c r="K40" s="44">
        <v>374</v>
      </c>
      <c r="L40" s="34">
        <v>42802</v>
      </c>
      <c r="M40" s="42" t="s">
        <v>282</v>
      </c>
      <c r="N40" s="34">
        <v>42802</v>
      </c>
      <c r="O40" s="34" t="s">
        <v>67</v>
      </c>
      <c r="P40" s="54">
        <v>293</v>
      </c>
      <c r="Q40" s="55">
        <v>50435252</v>
      </c>
      <c r="R40" s="54">
        <v>52985467</v>
      </c>
      <c r="S40" s="42" t="s">
        <v>283</v>
      </c>
      <c r="T40" s="44" t="s">
        <v>164</v>
      </c>
      <c r="U40" s="42" t="s">
        <v>181</v>
      </c>
      <c r="V40" s="42"/>
      <c r="W40" s="56"/>
      <c r="X40" s="42" t="s">
        <v>183</v>
      </c>
      <c r="Y40" s="44" t="s">
        <v>167</v>
      </c>
      <c r="Z40" s="44">
        <v>1549</v>
      </c>
      <c r="AA40" s="42" t="s">
        <v>168</v>
      </c>
      <c r="AB40" s="42" t="s">
        <v>169</v>
      </c>
      <c r="AC40" s="42" t="s">
        <v>170</v>
      </c>
      <c r="AD40" s="34">
        <v>42802</v>
      </c>
      <c r="AE40" s="57">
        <v>43100</v>
      </c>
      <c r="AF40" s="45"/>
      <c r="AG40" s="46"/>
      <c r="AH40" s="45"/>
      <c r="AI40" s="34"/>
      <c r="AJ40" s="45"/>
      <c r="AK40" s="34">
        <f t="shared" si="3"/>
        <v>43100</v>
      </c>
      <c r="AL40" s="46">
        <f t="shared" si="4"/>
        <v>50435252</v>
      </c>
      <c r="AM40" s="46">
        <v>40107214</v>
      </c>
      <c r="AN40" s="34" t="s">
        <v>56</v>
      </c>
    </row>
    <row r="41" spans="1:40" ht="12.75" customHeight="1" x14ac:dyDescent="0.25">
      <c r="A41" s="33" t="s">
        <v>284</v>
      </c>
      <c r="B41" s="50">
        <v>2017</v>
      </c>
      <c r="C41" s="33" t="s">
        <v>48</v>
      </c>
      <c r="D41" s="33" t="s">
        <v>159</v>
      </c>
      <c r="E41" s="34" t="s">
        <v>285</v>
      </c>
      <c r="F41" s="33" t="s">
        <v>161</v>
      </c>
      <c r="G41" s="33" t="s">
        <v>59</v>
      </c>
      <c r="H41" s="33" t="s">
        <v>51</v>
      </c>
      <c r="I41" s="44">
        <v>405</v>
      </c>
      <c r="J41" s="34">
        <v>42889</v>
      </c>
      <c r="K41" s="44">
        <v>376</v>
      </c>
      <c r="L41" s="34">
        <v>42804</v>
      </c>
      <c r="M41" s="42" t="s">
        <v>286</v>
      </c>
      <c r="N41" s="34">
        <v>42804</v>
      </c>
      <c r="O41" s="34" t="s">
        <v>67</v>
      </c>
      <c r="P41" s="54">
        <v>290</v>
      </c>
      <c r="Q41" s="55">
        <v>20680663</v>
      </c>
      <c r="R41" s="54">
        <v>80071371</v>
      </c>
      <c r="S41" s="42" t="s">
        <v>287</v>
      </c>
      <c r="T41" s="44" t="s">
        <v>164</v>
      </c>
      <c r="U41" s="42" t="s">
        <v>288</v>
      </c>
      <c r="V41" s="42"/>
      <c r="W41" s="56"/>
      <c r="X41" s="42" t="s">
        <v>75</v>
      </c>
      <c r="Y41" s="44" t="s">
        <v>167</v>
      </c>
      <c r="Z41" s="44">
        <v>1549</v>
      </c>
      <c r="AA41" s="42" t="s">
        <v>168</v>
      </c>
      <c r="AB41" s="42" t="s">
        <v>169</v>
      </c>
      <c r="AC41" s="42" t="s">
        <v>170</v>
      </c>
      <c r="AD41" s="34">
        <v>42804</v>
      </c>
      <c r="AE41" s="57">
        <v>43098</v>
      </c>
      <c r="AF41" s="45"/>
      <c r="AG41" s="46"/>
      <c r="AH41" s="45"/>
      <c r="AI41" s="34"/>
      <c r="AJ41" s="45"/>
      <c r="AK41" s="34">
        <f t="shared" si="3"/>
        <v>43098</v>
      </c>
      <c r="AL41" s="46">
        <f t="shared" si="4"/>
        <v>20680663</v>
      </c>
      <c r="AM41" s="46">
        <v>20306552</v>
      </c>
      <c r="AN41" s="34" t="s">
        <v>56</v>
      </c>
    </row>
    <row r="42" spans="1:40" ht="12.75" customHeight="1" x14ac:dyDescent="0.25">
      <c r="A42" s="33" t="s">
        <v>289</v>
      </c>
      <c r="B42" s="50">
        <v>2017</v>
      </c>
      <c r="C42" s="33" t="s">
        <v>48</v>
      </c>
      <c r="D42" s="33" t="s">
        <v>159</v>
      </c>
      <c r="E42" s="34" t="s">
        <v>290</v>
      </c>
      <c r="F42" s="33" t="s">
        <v>161</v>
      </c>
      <c r="G42" s="33" t="s">
        <v>59</v>
      </c>
      <c r="H42" s="33" t="s">
        <v>51</v>
      </c>
      <c r="I42" s="44">
        <v>397</v>
      </c>
      <c r="J42" s="34">
        <v>42800</v>
      </c>
      <c r="K42" s="44">
        <v>382</v>
      </c>
      <c r="L42" s="34">
        <v>42804</v>
      </c>
      <c r="M42" s="42" t="s">
        <v>291</v>
      </c>
      <c r="N42" s="34">
        <v>42804</v>
      </c>
      <c r="O42" s="34" t="s">
        <v>67</v>
      </c>
      <c r="P42" s="54">
        <v>290</v>
      </c>
      <c r="Q42" s="55">
        <v>49918850</v>
      </c>
      <c r="R42" s="54">
        <v>52174777</v>
      </c>
      <c r="S42" s="42" t="s">
        <v>292</v>
      </c>
      <c r="T42" s="44" t="s">
        <v>164</v>
      </c>
      <c r="U42" s="42" t="s">
        <v>293</v>
      </c>
      <c r="V42" s="42" t="s">
        <v>294</v>
      </c>
      <c r="W42" s="56">
        <v>42821</v>
      </c>
      <c r="X42" s="42" t="s">
        <v>295</v>
      </c>
      <c r="Y42" s="44" t="s">
        <v>167</v>
      </c>
      <c r="Z42" s="44">
        <v>1549</v>
      </c>
      <c r="AA42" s="42" t="s">
        <v>168</v>
      </c>
      <c r="AB42" s="42" t="s">
        <v>169</v>
      </c>
      <c r="AC42" s="42" t="s">
        <v>170</v>
      </c>
      <c r="AD42" s="34">
        <v>42804</v>
      </c>
      <c r="AE42" s="34">
        <v>43098</v>
      </c>
      <c r="AF42" s="45"/>
      <c r="AG42" s="46"/>
      <c r="AH42" s="45"/>
      <c r="AI42" s="34"/>
      <c r="AJ42" s="45"/>
      <c r="AK42" s="34">
        <f t="shared" si="3"/>
        <v>43098</v>
      </c>
      <c r="AL42" s="46">
        <f t="shared" si="4"/>
        <v>49918850</v>
      </c>
      <c r="AM42" s="46">
        <v>9000000</v>
      </c>
      <c r="AN42" s="34" t="s">
        <v>56</v>
      </c>
    </row>
    <row r="43" spans="1:40" ht="12.75" customHeight="1" x14ac:dyDescent="0.25">
      <c r="A43" s="33" t="s">
        <v>296</v>
      </c>
      <c r="B43" s="50">
        <v>2017</v>
      </c>
      <c r="C43" s="33" t="s">
        <v>48</v>
      </c>
      <c r="D43" s="33" t="s">
        <v>159</v>
      </c>
      <c r="E43" s="34" t="s">
        <v>297</v>
      </c>
      <c r="F43" s="33" t="s">
        <v>161</v>
      </c>
      <c r="G43" s="33" t="s">
        <v>59</v>
      </c>
      <c r="H43" s="33" t="s">
        <v>51</v>
      </c>
      <c r="I43" s="44">
        <v>428</v>
      </c>
      <c r="J43" s="34">
        <v>42803</v>
      </c>
      <c r="K43" s="44">
        <v>387</v>
      </c>
      <c r="L43" s="34">
        <v>42807</v>
      </c>
      <c r="M43" s="42" t="s">
        <v>298</v>
      </c>
      <c r="N43" s="34">
        <v>42807</v>
      </c>
      <c r="O43" s="34" t="s">
        <v>67</v>
      </c>
      <c r="P43" s="54">
        <v>290</v>
      </c>
      <c r="Q43" s="55">
        <v>53166666</v>
      </c>
      <c r="R43" s="54">
        <v>19413321</v>
      </c>
      <c r="S43" s="42" t="s">
        <v>299</v>
      </c>
      <c r="T43" s="44" t="s">
        <v>164</v>
      </c>
      <c r="U43" s="42" t="s">
        <v>188</v>
      </c>
      <c r="V43" s="42"/>
      <c r="W43" s="56"/>
      <c r="X43" s="42" t="s">
        <v>117</v>
      </c>
      <c r="Y43" s="44" t="s">
        <v>300</v>
      </c>
      <c r="Z43" s="44">
        <v>1545</v>
      </c>
      <c r="AA43" s="42" t="s">
        <v>301</v>
      </c>
      <c r="AB43" s="42" t="s">
        <v>302</v>
      </c>
      <c r="AC43" s="42" t="s">
        <v>303</v>
      </c>
      <c r="AD43" s="34">
        <v>42807</v>
      </c>
      <c r="AE43" s="34">
        <v>43101</v>
      </c>
      <c r="AF43" s="45"/>
      <c r="AG43" s="46"/>
      <c r="AH43" s="45"/>
      <c r="AI43" s="34"/>
      <c r="AJ43" s="45"/>
      <c r="AK43" s="34">
        <f t="shared" si="3"/>
        <v>43101</v>
      </c>
      <c r="AL43" s="46">
        <f t="shared" si="4"/>
        <v>53166666</v>
      </c>
      <c r="AM43" s="46">
        <v>41983833</v>
      </c>
      <c r="AN43" s="34" t="s">
        <v>56</v>
      </c>
    </row>
    <row r="44" spans="1:40" ht="12.75" customHeight="1" x14ac:dyDescent="0.25">
      <c r="A44" s="33" t="s">
        <v>304</v>
      </c>
      <c r="B44" s="50">
        <v>2017</v>
      </c>
      <c r="C44" s="33" t="s">
        <v>48</v>
      </c>
      <c r="D44" s="33" t="s">
        <v>159</v>
      </c>
      <c r="E44" s="34" t="s">
        <v>305</v>
      </c>
      <c r="F44" s="33" t="s">
        <v>161</v>
      </c>
      <c r="G44" s="33" t="s">
        <v>59</v>
      </c>
      <c r="H44" s="33" t="s">
        <v>51</v>
      </c>
      <c r="I44" s="44">
        <v>429</v>
      </c>
      <c r="J44" s="34">
        <v>42803</v>
      </c>
      <c r="K44" s="44">
        <v>377</v>
      </c>
      <c r="L44" s="34">
        <v>42804</v>
      </c>
      <c r="M44" s="42" t="s">
        <v>306</v>
      </c>
      <c r="N44" s="34">
        <v>42804</v>
      </c>
      <c r="O44" s="34" t="s">
        <v>67</v>
      </c>
      <c r="P44" s="54">
        <v>285</v>
      </c>
      <c r="Q44" s="55">
        <v>45640084</v>
      </c>
      <c r="R44" s="54">
        <v>52214091</v>
      </c>
      <c r="S44" s="42" t="s">
        <v>307</v>
      </c>
      <c r="T44" s="44" t="s">
        <v>164</v>
      </c>
      <c r="U44" s="42" t="s">
        <v>308</v>
      </c>
      <c r="V44" s="42" t="s">
        <v>117</v>
      </c>
      <c r="W44" s="56">
        <v>42807</v>
      </c>
      <c r="X44" s="42" t="s">
        <v>261</v>
      </c>
      <c r="Y44" s="44" t="s">
        <v>309</v>
      </c>
      <c r="Z44" s="44">
        <v>1536</v>
      </c>
      <c r="AA44" s="42" t="s">
        <v>310</v>
      </c>
      <c r="AB44" s="42" t="s">
        <v>311</v>
      </c>
      <c r="AC44" s="42" t="s">
        <v>312</v>
      </c>
      <c r="AD44" s="34">
        <v>42809</v>
      </c>
      <c r="AE44" s="34">
        <v>43100</v>
      </c>
      <c r="AF44" s="45"/>
      <c r="AG44" s="46"/>
      <c r="AH44" s="45"/>
      <c r="AI44" s="34"/>
      <c r="AJ44" s="45"/>
      <c r="AK44" s="34">
        <f t="shared" si="3"/>
        <v>43100</v>
      </c>
      <c r="AL44" s="46">
        <f t="shared" si="4"/>
        <v>45640084</v>
      </c>
      <c r="AM44" s="46">
        <v>35567797</v>
      </c>
      <c r="AN44" s="34" t="s">
        <v>56</v>
      </c>
    </row>
    <row r="45" spans="1:40" ht="12.75" customHeight="1" x14ac:dyDescent="0.25">
      <c r="A45" s="33" t="s">
        <v>313</v>
      </c>
      <c r="B45" s="50">
        <v>2017</v>
      </c>
      <c r="C45" s="33" t="s">
        <v>48</v>
      </c>
      <c r="D45" s="33" t="s">
        <v>159</v>
      </c>
      <c r="E45" s="34" t="s">
        <v>314</v>
      </c>
      <c r="F45" s="33" t="s">
        <v>161</v>
      </c>
      <c r="G45" s="33" t="s">
        <v>59</v>
      </c>
      <c r="H45" s="33" t="s">
        <v>51</v>
      </c>
      <c r="I45" s="44">
        <v>413</v>
      </c>
      <c r="J45" s="34">
        <v>42800</v>
      </c>
      <c r="K45" s="44">
        <v>384</v>
      </c>
      <c r="L45" s="34">
        <v>42804</v>
      </c>
      <c r="M45" s="42" t="s">
        <v>315</v>
      </c>
      <c r="N45" s="34">
        <v>42804</v>
      </c>
      <c r="O45" s="34" t="s">
        <v>67</v>
      </c>
      <c r="P45" s="54">
        <v>290</v>
      </c>
      <c r="Q45" s="55">
        <v>45640094</v>
      </c>
      <c r="R45" s="54">
        <v>4207517</v>
      </c>
      <c r="S45" s="42" t="s">
        <v>316</v>
      </c>
      <c r="T45" s="44" t="s">
        <v>164</v>
      </c>
      <c r="U45" s="42" t="s">
        <v>308</v>
      </c>
      <c r="V45" s="42"/>
      <c r="W45" s="56"/>
      <c r="X45" s="42" t="s">
        <v>317</v>
      </c>
      <c r="Y45" s="44" t="s">
        <v>309</v>
      </c>
      <c r="Z45" s="44">
        <v>1536</v>
      </c>
      <c r="AA45" s="42" t="s">
        <v>310</v>
      </c>
      <c r="AB45" s="42" t="s">
        <v>311</v>
      </c>
      <c r="AC45" s="42" t="s">
        <v>312</v>
      </c>
      <c r="AD45" s="34">
        <v>42804</v>
      </c>
      <c r="AE45" s="34">
        <v>43098</v>
      </c>
      <c r="AF45" s="45"/>
      <c r="AG45" s="46"/>
      <c r="AH45" s="45"/>
      <c r="AI45" s="34"/>
      <c r="AJ45" s="45"/>
      <c r="AK45" s="34">
        <f t="shared" si="3"/>
        <v>43098</v>
      </c>
      <c r="AL45" s="46">
        <f t="shared" si="4"/>
        <v>45640094</v>
      </c>
      <c r="AM45" s="46">
        <v>36197315</v>
      </c>
      <c r="AN45" s="34" t="s">
        <v>56</v>
      </c>
    </row>
    <row r="46" spans="1:40" ht="12.75" customHeight="1" x14ac:dyDescent="0.25">
      <c r="A46" s="33" t="s">
        <v>318</v>
      </c>
      <c r="B46" s="50">
        <v>2017</v>
      </c>
      <c r="C46" s="33" t="s">
        <v>48</v>
      </c>
      <c r="D46" s="33" t="s">
        <v>159</v>
      </c>
      <c r="E46" s="34" t="s">
        <v>319</v>
      </c>
      <c r="F46" s="33" t="s">
        <v>161</v>
      </c>
      <c r="G46" s="33" t="s">
        <v>59</v>
      </c>
      <c r="H46" s="33" t="s">
        <v>51</v>
      </c>
      <c r="I46" s="44">
        <v>417</v>
      </c>
      <c r="J46" s="34">
        <v>42800</v>
      </c>
      <c r="K46" s="44">
        <v>381</v>
      </c>
      <c r="L46" s="34">
        <v>42804</v>
      </c>
      <c r="M46" s="42" t="s">
        <v>315</v>
      </c>
      <c r="N46" s="34">
        <v>42804</v>
      </c>
      <c r="O46" s="34" t="s">
        <v>67</v>
      </c>
      <c r="P46" s="54">
        <v>290</v>
      </c>
      <c r="Q46" s="55">
        <v>45640094</v>
      </c>
      <c r="R46" s="54">
        <v>1013640413</v>
      </c>
      <c r="S46" s="42" t="s">
        <v>320</v>
      </c>
      <c r="T46" s="44" t="s">
        <v>164</v>
      </c>
      <c r="U46" s="42" t="s">
        <v>308</v>
      </c>
      <c r="V46" s="42" t="s">
        <v>321</v>
      </c>
      <c r="W46" s="56">
        <v>43025</v>
      </c>
      <c r="X46" s="42" t="s">
        <v>317</v>
      </c>
      <c r="Y46" s="44" t="s">
        <v>309</v>
      </c>
      <c r="Z46" s="44">
        <v>1536</v>
      </c>
      <c r="AA46" s="42" t="s">
        <v>310</v>
      </c>
      <c r="AB46" s="42" t="s">
        <v>311</v>
      </c>
      <c r="AC46" s="42" t="s">
        <v>312</v>
      </c>
      <c r="AD46" s="34">
        <v>42804</v>
      </c>
      <c r="AE46" s="34">
        <v>43098</v>
      </c>
      <c r="AF46" s="45"/>
      <c r="AG46" s="46"/>
      <c r="AH46" s="45"/>
      <c r="AI46" s="34"/>
      <c r="AJ46" s="45"/>
      <c r="AK46" s="34">
        <f t="shared" si="3"/>
        <v>43098</v>
      </c>
      <c r="AL46" s="46">
        <f t="shared" si="4"/>
        <v>45640094</v>
      </c>
      <c r="AM46" s="46">
        <v>36354696</v>
      </c>
      <c r="AN46" s="34" t="s">
        <v>56</v>
      </c>
    </row>
    <row r="47" spans="1:40" ht="12.75" customHeight="1" x14ac:dyDescent="0.25">
      <c r="A47" s="33" t="s">
        <v>322</v>
      </c>
      <c r="B47" s="50">
        <v>2017</v>
      </c>
      <c r="C47" s="33" t="s">
        <v>48</v>
      </c>
      <c r="D47" s="33" t="s">
        <v>159</v>
      </c>
      <c r="E47" s="34" t="s">
        <v>323</v>
      </c>
      <c r="F47" s="33" t="s">
        <v>161</v>
      </c>
      <c r="G47" s="33" t="s">
        <v>59</v>
      </c>
      <c r="H47" s="33" t="s">
        <v>51</v>
      </c>
      <c r="I47" s="44">
        <v>430</v>
      </c>
      <c r="J47" s="34">
        <v>42804</v>
      </c>
      <c r="K47" s="44">
        <v>410</v>
      </c>
      <c r="L47" s="34">
        <v>42809</v>
      </c>
      <c r="M47" s="42" t="s">
        <v>324</v>
      </c>
      <c r="N47" s="34">
        <v>42809</v>
      </c>
      <c r="O47" s="34" t="s">
        <v>67</v>
      </c>
      <c r="P47" s="54">
        <v>285</v>
      </c>
      <c r="Q47" s="55">
        <v>20324100</v>
      </c>
      <c r="R47" s="54">
        <v>40037621</v>
      </c>
      <c r="S47" s="42" t="s">
        <v>325</v>
      </c>
      <c r="T47" s="44" t="s">
        <v>164</v>
      </c>
      <c r="U47" s="42" t="s">
        <v>203</v>
      </c>
      <c r="V47" s="42"/>
      <c r="W47" s="56"/>
      <c r="X47" s="42" t="s">
        <v>205</v>
      </c>
      <c r="Y47" s="44" t="s">
        <v>167</v>
      </c>
      <c r="Z47" s="44">
        <v>1549</v>
      </c>
      <c r="AA47" s="42" t="s">
        <v>168</v>
      </c>
      <c r="AB47" s="42" t="s">
        <v>169</v>
      </c>
      <c r="AC47" s="42" t="s">
        <v>170</v>
      </c>
      <c r="AD47" s="34">
        <v>42809</v>
      </c>
      <c r="AE47" s="34">
        <v>43098</v>
      </c>
      <c r="AF47" s="45"/>
      <c r="AG47" s="46"/>
      <c r="AH47" s="45"/>
      <c r="AI47" s="34"/>
      <c r="AJ47" s="45"/>
      <c r="AK47" s="34">
        <f t="shared" si="3"/>
        <v>43098</v>
      </c>
      <c r="AL47" s="46">
        <f t="shared" si="4"/>
        <v>20324100</v>
      </c>
      <c r="AM47" s="46">
        <v>16241968</v>
      </c>
      <c r="AN47" s="34" t="s">
        <v>56</v>
      </c>
    </row>
    <row r="48" spans="1:40" ht="12.75" customHeight="1" x14ac:dyDescent="0.25">
      <c r="A48" s="33" t="s">
        <v>326</v>
      </c>
      <c r="B48" s="50">
        <v>2017</v>
      </c>
      <c r="C48" s="33" t="s">
        <v>48</v>
      </c>
      <c r="D48" s="33" t="s">
        <v>159</v>
      </c>
      <c r="E48" s="34" t="s">
        <v>327</v>
      </c>
      <c r="F48" s="33" t="s">
        <v>161</v>
      </c>
      <c r="G48" s="33" t="s">
        <v>59</v>
      </c>
      <c r="H48" s="33" t="s">
        <v>51</v>
      </c>
      <c r="I48" s="44">
        <v>424</v>
      </c>
      <c r="J48" s="34">
        <v>42801</v>
      </c>
      <c r="K48" s="44">
        <v>379</v>
      </c>
      <c r="L48" s="34">
        <v>42804</v>
      </c>
      <c r="M48" s="42" t="s">
        <v>328</v>
      </c>
      <c r="N48" s="34">
        <v>42804</v>
      </c>
      <c r="O48" s="34" t="s">
        <v>67</v>
      </c>
      <c r="P48" s="54">
        <v>290</v>
      </c>
      <c r="Q48" s="55">
        <v>46400000</v>
      </c>
      <c r="R48" s="54">
        <v>79489811</v>
      </c>
      <c r="S48" s="42" t="s">
        <v>329</v>
      </c>
      <c r="T48" s="44" t="s">
        <v>164</v>
      </c>
      <c r="U48" s="42" t="s">
        <v>278</v>
      </c>
      <c r="V48" s="42"/>
      <c r="W48" s="56"/>
      <c r="X48" s="42" t="s">
        <v>330</v>
      </c>
      <c r="Y48" s="44" t="s">
        <v>167</v>
      </c>
      <c r="Z48" s="44">
        <v>1549</v>
      </c>
      <c r="AA48" s="42" t="s">
        <v>168</v>
      </c>
      <c r="AB48" s="42" t="s">
        <v>169</v>
      </c>
      <c r="AC48" s="42" t="s">
        <v>170</v>
      </c>
      <c r="AD48" s="34">
        <v>42804</v>
      </c>
      <c r="AE48" s="34">
        <v>43098</v>
      </c>
      <c r="AF48" s="45"/>
      <c r="AG48" s="46"/>
      <c r="AH48" s="45"/>
      <c r="AI48" s="34"/>
      <c r="AJ48" s="45"/>
      <c r="AK48" s="34">
        <f t="shared" si="3"/>
        <v>43098</v>
      </c>
      <c r="AL48" s="46">
        <f t="shared" si="4"/>
        <v>46400000</v>
      </c>
      <c r="AM48" s="46">
        <v>36800000</v>
      </c>
      <c r="AN48" s="34" t="s">
        <v>56</v>
      </c>
    </row>
    <row r="49" spans="1:40" ht="12.75" customHeight="1" x14ac:dyDescent="0.25">
      <c r="A49" s="33" t="s">
        <v>331</v>
      </c>
      <c r="B49" s="50">
        <v>2017</v>
      </c>
      <c r="C49" s="33" t="s">
        <v>48</v>
      </c>
      <c r="D49" s="33" t="s">
        <v>159</v>
      </c>
      <c r="E49" s="34" t="s">
        <v>332</v>
      </c>
      <c r="F49" s="33" t="s">
        <v>161</v>
      </c>
      <c r="G49" s="33" t="s">
        <v>59</v>
      </c>
      <c r="H49" s="33" t="s">
        <v>51</v>
      </c>
      <c r="I49" s="44">
        <v>431</v>
      </c>
      <c r="J49" s="34">
        <v>42804</v>
      </c>
      <c r="K49" s="44">
        <v>411</v>
      </c>
      <c r="L49" s="34">
        <v>42809</v>
      </c>
      <c r="M49" s="42" t="s">
        <v>333</v>
      </c>
      <c r="N49" s="34">
        <v>42809</v>
      </c>
      <c r="O49" s="34" t="s">
        <v>67</v>
      </c>
      <c r="P49" s="54">
        <v>285</v>
      </c>
      <c r="Q49" s="55">
        <v>45600000</v>
      </c>
      <c r="R49" s="54">
        <v>19296976</v>
      </c>
      <c r="S49" s="42" t="s">
        <v>334</v>
      </c>
      <c r="T49" s="44" t="s">
        <v>164</v>
      </c>
      <c r="U49" s="42" t="s">
        <v>278</v>
      </c>
      <c r="V49" s="42"/>
      <c r="W49" s="56"/>
      <c r="X49" s="42" t="s">
        <v>330</v>
      </c>
      <c r="Y49" s="44" t="s">
        <v>167</v>
      </c>
      <c r="Z49" s="44">
        <v>1549</v>
      </c>
      <c r="AA49" s="42" t="s">
        <v>168</v>
      </c>
      <c r="AB49" s="42" t="s">
        <v>169</v>
      </c>
      <c r="AC49" s="42" t="s">
        <v>170</v>
      </c>
      <c r="AD49" s="34">
        <v>42809</v>
      </c>
      <c r="AE49" s="34">
        <v>43098</v>
      </c>
      <c r="AF49" s="45"/>
      <c r="AG49" s="46"/>
      <c r="AH49" s="45"/>
      <c r="AI49" s="34"/>
      <c r="AJ49" s="45"/>
      <c r="AK49" s="34">
        <f t="shared" si="3"/>
        <v>43098</v>
      </c>
      <c r="AL49" s="46">
        <f t="shared" si="4"/>
        <v>45600000</v>
      </c>
      <c r="AM49" s="46">
        <v>31003785</v>
      </c>
      <c r="AN49" s="34" t="s">
        <v>56</v>
      </c>
    </row>
    <row r="50" spans="1:40" ht="12.75" customHeight="1" x14ac:dyDescent="0.25">
      <c r="A50" s="33" t="s">
        <v>335</v>
      </c>
      <c r="B50" s="50">
        <v>2017</v>
      </c>
      <c r="C50" s="33" t="s">
        <v>48</v>
      </c>
      <c r="D50" s="33" t="s">
        <v>159</v>
      </c>
      <c r="E50" s="34" t="s">
        <v>336</v>
      </c>
      <c r="F50" s="33" t="s">
        <v>161</v>
      </c>
      <c r="G50" s="33" t="s">
        <v>59</v>
      </c>
      <c r="H50" s="33" t="s">
        <v>51</v>
      </c>
      <c r="I50" s="44">
        <v>432</v>
      </c>
      <c r="J50" s="34">
        <v>42804</v>
      </c>
      <c r="K50" s="44">
        <v>383</v>
      </c>
      <c r="L50" s="34">
        <v>42804</v>
      </c>
      <c r="M50" s="42" t="s">
        <v>337</v>
      </c>
      <c r="N50" s="34">
        <v>42804</v>
      </c>
      <c r="O50" s="34" t="s">
        <v>67</v>
      </c>
      <c r="P50" s="54">
        <v>285</v>
      </c>
      <c r="Q50" s="55">
        <v>20324100</v>
      </c>
      <c r="R50" s="54">
        <v>52031787</v>
      </c>
      <c r="S50" s="42" t="s">
        <v>338</v>
      </c>
      <c r="T50" s="44" t="s">
        <v>164</v>
      </c>
      <c r="U50" s="42" t="s">
        <v>250</v>
      </c>
      <c r="V50" s="42"/>
      <c r="W50" s="56"/>
      <c r="X50" s="42" t="s">
        <v>261</v>
      </c>
      <c r="Y50" s="44" t="s">
        <v>167</v>
      </c>
      <c r="Z50" s="44">
        <v>1549</v>
      </c>
      <c r="AA50" s="42" t="s">
        <v>168</v>
      </c>
      <c r="AB50" s="42" t="s">
        <v>169</v>
      </c>
      <c r="AC50" s="42" t="s">
        <v>170</v>
      </c>
      <c r="AD50" s="34">
        <v>42804</v>
      </c>
      <c r="AE50" s="34">
        <v>43093</v>
      </c>
      <c r="AF50" s="45"/>
      <c r="AG50" s="46"/>
      <c r="AH50" s="45"/>
      <c r="AI50" s="34"/>
      <c r="AJ50" s="45"/>
      <c r="AK50" s="34">
        <f t="shared" si="3"/>
        <v>43093</v>
      </c>
      <c r="AL50" s="46">
        <f t="shared" si="4"/>
        <v>20324100</v>
      </c>
      <c r="AM50" s="46">
        <v>16401906</v>
      </c>
      <c r="AN50" s="34" t="s">
        <v>56</v>
      </c>
    </row>
    <row r="51" spans="1:40" ht="12.75" customHeight="1" x14ac:dyDescent="0.25">
      <c r="A51" s="33" t="s">
        <v>339</v>
      </c>
      <c r="B51" s="50">
        <v>2017</v>
      </c>
      <c r="C51" s="33" t="s">
        <v>48</v>
      </c>
      <c r="D51" s="33" t="s">
        <v>159</v>
      </c>
      <c r="E51" s="34" t="s">
        <v>340</v>
      </c>
      <c r="F51" s="33" t="s">
        <v>161</v>
      </c>
      <c r="G51" s="33" t="s">
        <v>59</v>
      </c>
      <c r="H51" s="33" t="s">
        <v>51</v>
      </c>
      <c r="I51" s="44">
        <v>407</v>
      </c>
      <c r="J51" s="34">
        <v>42800</v>
      </c>
      <c r="K51" s="44">
        <v>386</v>
      </c>
      <c r="L51" s="34">
        <v>42804</v>
      </c>
      <c r="M51" s="42" t="s">
        <v>341</v>
      </c>
      <c r="N51" s="34">
        <v>42804</v>
      </c>
      <c r="O51" s="34" t="s">
        <v>67</v>
      </c>
      <c r="P51" s="54">
        <v>290</v>
      </c>
      <c r="Q51" s="55">
        <v>45640094</v>
      </c>
      <c r="R51" s="54">
        <v>23562196</v>
      </c>
      <c r="S51" s="42" t="s">
        <v>342</v>
      </c>
      <c r="T51" s="44" t="s">
        <v>164</v>
      </c>
      <c r="U51" s="42" t="s">
        <v>188</v>
      </c>
      <c r="V51" s="42"/>
      <c r="W51" s="56"/>
      <c r="X51" s="42" t="s">
        <v>117</v>
      </c>
      <c r="Y51" s="44" t="s">
        <v>167</v>
      </c>
      <c r="Z51" s="44">
        <v>1549</v>
      </c>
      <c r="AA51" s="42" t="s">
        <v>168</v>
      </c>
      <c r="AB51" s="42" t="s">
        <v>169</v>
      </c>
      <c r="AC51" s="42" t="s">
        <v>170</v>
      </c>
      <c r="AD51" s="34">
        <v>42804</v>
      </c>
      <c r="AE51" s="34">
        <v>43098</v>
      </c>
      <c r="AF51" s="45"/>
      <c r="AG51" s="46"/>
      <c r="AH51" s="45"/>
      <c r="AI51" s="34"/>
      <c r="AJ51" s="45"/>
      <c r="AK51" s="34">
        <f t="shared" si="3"/>
        <v>43098</v>
      </c>
      <c r="AL51" s="46">
        <f t="shared" si="4"/>
        <v>45640094</v>
      </c>
      <c r="AM51" s="46">
        <v>36197316</v>
      </c>
      <c r="AN51" s="34" t="s">
        <v>56</v>
      </c>
    </row>
    <row r="52" spans="1:40" ht="12.75" customHeight="1" x14ac:dyDescent="0.25">
      <c r="A52" s="33" t="s">
        <v>343</v>
      </c>
      <c r="B52" s="50">
        <v>2017</v>
      </c>
      <c r="C52" s="33" t="s">
        <v>48</v>
      </c>
      <c r="D52" s="33" t="s">
        <v>159</v>
      </c>
      <c r="E52" s="34" t="s">
        <v>344</v>
      </c>
      <c r="F52" s="33" t="s">
        <v>161</v>
      </c>
      <c r="G52" s="33" t="s">
        <v>59</v>
      </c>
      <c r="H52" s="33" t="s">
        <v>51</v>
      </c>
      <c r="I52" s="44">
        <v>426</v>
      </c>
      <c r="J52" s="34">
        <v>42802</v>
      </c>
      <c r="K52" s="44">
        <v>385</v>
      </c>
      <c r="L52" s="34">
        <v>42804</v>
      </c>
      <c r="M52" s="42" t="s">
        <v>345</v>
      </c>
      <c r="N52" s="34">
        <v>42804</v>
      </c>
      <c r="O52" s="34" t="s">
        <v>67</v>
      </c>
      <c r="P52" s="54">
        <v>290</v>
      </c>
      <c r="Q52" s="55">
        <v>50607386</v>
      </c>
      <c r="R52" s="54">
        <v>80429946</v>
      </c>
      <c r="S52" s="42" t="s">
        <v>346</v>
      </c>
      <c r="T52" s="44" t="s">
        <v>164</v>
      </c>
      <c r="U52" s="42" t="s">
        <v>188</v>
      </c>
      <c r="V52" s="42"/>
      <c r="W52" s="56"/>
      <c r="X52" s="42" t="s">
        <v>117</v>
      </c>
      <c r="Y52" s="44" t="s">
        <v>167</v>
      </c>
      <c r="Z52" s="44">
        <v>1549</v>
      </c>
      <c r="AA52" s="42" t="s">
        <v>168</v>
      </c>
      <c r="AB52" s="42" t="s">
        <v>169</v>
      </c>
      <c r="AC52" s="42" t="s">
        <v>170</v>
      </c>
      <c r="AD52" s="34">
        <v>42804</v>
      </c>
      <c r="AE52" s="34">
        <v>43098</v>
      </c>
      <c r="AF52" s="45"/>
      <c r="AG52" s="46"/>
      <c r="AH52" s="45"/>
      <c r="AI52" s="34"/>
      <c r="AJ52" s="45"/>
      <c r="AK52" s="34">
        <f t="shared" si="3"/>
        <v>43098</v>
      </c>
      <c r="AL52" s="46">
        <f t="shared" si="4"/>
        <v>50607386</v>
      </c>
      <c r="AM52" s="46">
        <v>39590812</v>
      </c>
      <c r="AN52" s="34" t="s">
        <v>56</v>
      </c>
    </row>
    <row r="53" spans="1:40" ht="12.75" customHeight="1" x14ac:dyDescent="0.25">
      <c r="A53" s="33" t="s">
        <v>347</v>
      </c>
      <c r="B53" s="50">
        <v>2017</v>
      </c>
      <c r="C53" s="33" t="s">
        <v>48</v>
      </c>
      <c r="D53" s="33" t="s">
        <v>159</v>
      </c>
      <c r="E53" s="34" t="s">
        <v>348</v>
      </c>
      <c r="F53" s="33" t="s">
        <v>161</v>
      </c>
      <c r="G53" s="33" t="s">
        <v>59</v>
      </c>
      <c r="H53" s="33" t="s">
        <v>51</v>
      </c>
      <c r="I53" s="44">
        <v>439</v>
      </c>
      <c r="J53" s="34">
        <v>42804</v>
      </c>
      <c r="K53" s="44">
        <v>401</v>
      </c>
      <c r="L53" s="34">
        <v>42809</v>
      </c>
      <c r="M53" s="42" t="s">
        <v>349</v>
      </c>
      <c r="N53" s="34">
        <v>42809</v>
      </c>
      <c r="O53" s="34" t="s">
        <v>67</v>
      </c>
      <c r="P53" s="54">
        <v>285</v>
      </c>
      <c r="Q53" s="55">
        <v>20324100</v>
      </c>
      <c r="R53" s="54">
        <v>79545416</v>
      </c>
      <c r="S53" s="42" t="s">
        <v>350</v>
      </c>
      <c r="T53" s="44" t="s">
        <v>164</v>
      </c>
      <c r="U53" s="42" t="s">
        <v>165</v>
      </c>
      <c r="V53" s="42"/>
      <c r="W53" s="56"/>
      <c r="X53" s="42" t="s">
        <v>261</v>
      </c>
      <c r="Y53" s="44" t="s">
        <v>167</v>
      </c>
      <c r="Z53" s="44">
        <v>1549</v>
      </c>
      <c r="AA53" s="42" t="s">
        <v>168</v>
      </c>
      <c r="AB53" s="42" t="s">
        <v>169</v>
      </c>
      <c r="AC53" s="42" t="s">
        <v>170</v>
      </c>
      <c r="AD53" s="34">
        <v>42809</v>
      </c>
      <c r="AE53" s="34">
        <v>43094</v>
      </c>
      <c r="AF53" s="45"/>
      <c r="AG53" s="46"/>
      <c r="AH53" s="45"/>
      <c r="AI53" s="34"/>
      <c r="AJ53" s="45"/>
      <c r="AK53" s="34">
        <f t="shared" si="3"/>
        <v>43094</v>
      </c>
      <c r="AL53" s="46">
        <f t="shared" si="4"/>
        <v>20324100</v>
      </c>
      <c r="AM53" s="46">
        <v>16187968</v>
      </c>
      <c r="AN53" s="34" t="s">
        <v>56</v>
      </c>
    </row>
    <row r="54" spans="1:40" ht="12.75" customHeight="1" x14ac:dyDescent="0.25">
      <c r="A54" s="33" t="s">
        <v>351</v>
      </c>
      <c r="B54" s="50">
        <v>2017</v>
      </c>
      <c r="C54" s="33" t="s">
        <v>48</v>
      </c>
      <c r="D54" s="33" t="s">
        <v>159</v>
      </c>
      <c r="E54" s="34" t="s">
        <v>352</v>
      </c>
      <c r="F54" s="33" t="s">
        <v>161</v>
      </c>
      <c r="G54" s="33" t="s">
        <v>59</v>
      </c>
      <c r="H54" s="33" t="s">
        <v>51</v>
      </c>
      <c r="I54" s="44">
        <v>402</v>
      </c>
      <c r="J54" s="34">
        <v>42801</v>
      </c>
      <c r="K54" s="44">
        <v>388</v>
      </c>
      <c r="L54" s="34">
        <v>42807</v>
      </c>
      <c r="M54" s="42" t="s">
        <v>349</v>
      </c>
      <c r="N54" s="34">
        <v>42807</v>
      </c>
      <c r="O54" s="34" t="s">
        <v>67</v>
      </c>
      <c r="P54" s="54">
        <v>285</v>
      </c>
      <c r="Q54" s="55">
        <v>20324100</v>
      </c>
      <c r="R54" s="54">
        <v>79734231</v>
      </c>
      <c r="S54" s="42" t="s">
        <v>353</v>
      </c>
      <c r="T54" s="44" t="s">
        <v>164</v>
      </c>
      <c r="U54" s="42" t="s">
        <v>165</v>
      </c>
      <c r="V54" s="42"/>
      <c r="W54" s="56"/>
      <c r="X54" s="42" t="s">
        <v>75</v>
      </c>
      <c r="Y54" s="44" t="s">
        <v>167</v>
      </c>
      <c r="Z54" s="44">
        <v>1549</v>
      </c>
      <c r="AA54" s="42" t="s">
        <v>168</v>
      </c>
      <c r="AB54" s="42" t="s">
        <v>169</v>
      </c>
      <c r="AC54" s="42" t="s">
        <v>170</v>
      </c>
      <c r="AD54" s="34">
        <v>42809</v>
      </c>
      <c r="AE54" s="34">
        <v>43099</v>
      </c>
      <c r="AF54" s="45"/>
      <c r="AG54" s="46"/>
      <c r="AH54" s="45"/>
      <c r="AI54" s="34"/>
      <c r="AJ54" s="45"/>
      <c r="AK54" s="34">
        <f t="shared" si="3"/>
        <v>43099</v>
      </c>
      <c r="AL54" s="46">
        <f t="shared" si="4"/>
        <v>20324100</v>
      </c>
      <c r="AM54" s="46">
        <v>16187968</v>
      </c>
      <c r="AN54" s="34" t="s">
        <v>56</v>
      </c>
    </row>
    <row r="55" spans="1:40" ht="12.75" customHeight="1" x14ac:dyDescent="0.25">
      <c r="A55" s="33" t="s">
        <v>354</v>
      </c>
      <c r="B55" s="50">
        <v>2017</v>
      </c>
      <c r="C55" s="33" t="s">
        <v>48</v>
      </c>
      <c r="D55" s="33" t="s">
        <v>159</v>
      </c>
      <c r="E55" s="34" t="s">
        <v>355</v>
      </c>
      <c r="F55" s="33" t="s">
        <v>161</v>
      </c>
      <c r="G55" s="33" t="s">
        <v>59</v>
      </c>
      <c r="H55" s="33" t="s">
        <v>51</v>
      </c>
      <c r="I55" s="44">
        <v>447</v>
      </c>
      <c r="J55" s="34">
        <v>42807</v>
      </c>
      <c r="K55" s="44">
        <v>391</v>
      </c>
      <c r="L55" s="34">
        <v>42807</v>
      </c>
      <c r="M55" s="42" t="s">
        <v>349</v>
      </c>
      <c r="N55" s="34">
        <v>42807</v>
      </c>
      <c r="O55" s="34" t="s">
        <v>67</v>
      </c>
      <c r="P55" s="54">
        <v>285</v>
      </c>
      <c r="Q55" s="55">
        <v>20324100</v>
      </c>
      <c r="R55" s="54">
        <v>79392676</v>
      </c>
      <c r="S55" s="42" t="s">
        <v>356</v>
      </c>
      <c r="T55" s="44" t="s">
        <v>164</v>
      </c>
      <c r="U55" s="42" t="s">
        <v>165</v>
      </c>
      <c r="V55" s="42"/>
      <c r="W55" s="56"/>
      <c r="X55" s="42" t="s">
        <v>75</v>
      </c>
      <c r="Y55" s="44" t="s">
        <v>167</v>
      </c>
      <c r="Z55" s="44">
        <v>1549</v>
      </c>
      <c r="AA55" s="42" t="s">
        <v>168</v>
      </c>
      <c r="AB55" s="42" t="s">
        <v>169</v>
      </c>
      <c r="AC55" s="42" t="s">
        <v>170</v>
      </c>
      <c r="AD55" s="34">
        <v>42807</v>
      </c>
      <c r="AE55" s="34">
        <v>43096</v>
      </c>
      <c r="AF55" s="45"/>
      <c r="AG55" s="46"/>
      <c r="AH55" s="45"/>
      <c r="AI55" s="34"/>
      <c r="AJ55" s="45"/>
      <c r="AK55" s="34">
        <f t="shared" si="3"/>
        <v>43096</v>
      </c>
      <c r="AL55" s="46">
        <f t="shared" si="4"/>
        <v>20324100</v>
      </c>
      <c r="AM55" s="46">
        <v>16330593</v>
      </c>
      <c r="AN55" s="34" t="s">
        <v>56</v>
      </c>
    </row>
    <row r="56" spans="1:40" ht="12.75" customHeight="1" x14ac:dyDescent="0.25">
      <c r="A56" s="33" t="s">
        <v>357</v>
      </c>
      <c r="B56" s="50">
        <v>2017</v>
      </c>
      <c r="C56" s="33" t="s">
        <v>48</v>
      </c>
      <c r="D56" s="33" t="s">
        <v>159</v>
      </c>
      <c r="E56" s="34" t="s">
        <v>358</v>
      </c>
      <c r="F56" s="33" t="s">
        <v>161</v>
      </c>
      <c r="G56" s="33" t="s">
        <v>59</v>
      </c>
      <c r="H56" s="33" t="s">
        <v>51</v>
      </c>
      <c r="I56" s="44">
        <v>403</v>
      </c>
      <c r="J56" s="34">
        <v>42800</v>
      </c>
      <c r="K56" s="44">
        <v>392</v>
      </c>
      <c r="L56" s="34">
        <v>42807</v>
      </c>
      <c r="M56" s="42" t="s">
        <v>328</v>
      </c>
      <c r="N56" s="34">
        <v>42807</v>
      </c>
      <c r="O56" s="34" t="s">
        <v>67</v>
      </c>
      <c r="P56" s="54">
        <v>285</v>
      </c>
      <c r="Q56" s="55">
        <v>45600000</v>
      </c>
      <c r="R56" s="54">
        <v>51996851</v>
      </c>
      <c r="S56" s="42" t="s">
        <v>359</v>
      </c>
      <c r="T56" s="44" t="s">
        <v>164</v>
      </c>
      <c r="U56" s="42" t="s">
        <v>278</v>
      </c>
      <c r="V56" s="42"/>
      <c r="W56" s="56"/>
      <c r="X56" s="42" t="s">
        <v>330</v>
      </c>
      <c r="Y56" s="44" t="s">
        <v>167</v>
      </c>
      <c r="Z56" s="44">
        <v>1549</v>
      </c>
      <c r="AA56" s="42" t="s">
        <v>168</v>
      </c>
      <c r="AB56" s="42" t="s">
        <v>169</v>
      </c>
      <c r="AC56" s="42" t="s">
        <v>170</v>
      </c>
      <c r="AD56" s="34">
        <v>42809</v>
      </c>
      <c r="AE56" s="34">
        <v>43098</v>
      </c>
      <c r="AF56" s="45"/>
      <c r="AG56" s="46"/>
      <c r="AH56" s="45"/>
      <c r="AI56" s="34"/>
      <c r="AJ56" s="45"/>
      <c r="AK56" s="34">
        <f t="shared" si="3"/>
        <v>43098</v>
      </c>
      <c r="AL56" s="46">
        <f t="shared" si="4"/>
        <v>45600000</v>
      </c>
      <c r="AM56" s="46">
        <v>36160000</v>
      </c>
      <c r="AN56" s="34" t="s">
        <v>56</v>
      </c>
    </row>
    <row r="57" spans="1:40" ht="12.75" customHeight="1" x14ac:dyDescent="0.25">
      <c r="A57" s="33" t="s">
        <v>360</v>
      </c>
      <c r="B57" s="50">
        <v>2017</v>
      </c>
      <c r="C57" s="33" t="s">
        <v>48</v>
      </c>
      <c r="D57" s="33" t="s">
        <v>159</v>
      </c>
      <c r="E57" s="34" t="s">
        <v>361</v>
      </c>
      <c r="F57" s="33" t="s">
        <v>161</v>
      </c>
      <c r="G57" s="33" t="s">
        <v>59</v>
      </c>
      <c r="H57" s="33" t="s">
        <v>51</v>
      </c>
      <c r="I57" s="44">
        <v>403</v>
      </c>
      <c r="J57" s="34">
        <v>42807</v>
      </c>
      <c r="K57" s="44">
        <v>406</v>
      </c>
      <c r="L57" s="34">
        <v>42809</v>
      </c>
      <c r="M57" s="42" t="s">
        <v>362</v>
      </c>
      <c r="N57" s="34">
        <v>42809</v>
      </c>
      <c r="O57" s="34" t="s">
        <v>67</v>
      </c>
      <c r="P57" s="54">
        <v>285</v>
      </c>
      <c r="Q57" s="55">
        <v>44853176</v>
      </c>
      <c r="R57" s="54">
        <v>79840465</v>
      </c>
      <c r="S57" s="42" t="s">
        <v>363</v>
      </c>
      <c r="T57" s="44" t="s">
        <v>164</v>
      </c>
      <c r="U57" s="42" t="s">
        <v>308</v>
      </c>
      <c r="V57" s="42"/>
      <c r="W57" s="56"/>
      <c r="X57" s="42" t="s">
        <v>317</v>
      </c>
      <c r="Y57" s="44" t="s">
        <v>309</v>
      </c>
      <c r="Z57" s="44">
        <v>1536</v>
      </c>
      <c r="AA57" s="42" t="s">
        <v>310</v>
      </c>
      <c r="AB57" s="42" t="s">
        <v>311</v>
      </c>
      <c r="AC57" s="42" t="s">
        <v>312</v>
      </c>
      <c r="AD57" s="34">
        <v>42809</v>
      </c>
      <c r="AE57" s="34">
        <v>43099</v>
      </c>
      <c r="AF57" s="45"/>
      <c r="AG57" s="46"/>
      <c r="AH57" s="45"/>
      <c r="AI57" s="34"/>
      <c r="AJ57" s="45"/>
      <c r="AK57" s="34">
        <f t="shared" si="3"/>
        <v>43099</v>
      </c>
      <c r="AL57" s="46">
        <f t="shared" si="4"/>
        <v>44853176</v>
      </c>
      <c r="AM57" s="46">
        <v>35725162</v>
      </c>
      <c r="AN57" s="34" t="s">
        <v>56</v>
      </c>
    </row>
    <row r="58" spans="1:40" ht="12.75" customHeight="1" x14ac:dyDescent="0.25">
      <c r="A58" s="33" t="s">
        <v>364</v>
      </c>
      <c r="B58" s="50">
        <v>2017</v>
      </c>
      <c r="C58" s="33" t="s">
        <v>48</v>
      </c>
      <c r="D58" s="33" t="s">
        <v>159</v>
      </c>
      <c r="E58" s="34" t="s">
        <v>365</v>
      </c>
      <c r="F58" s="33" t="s">
        <v>161</v>
      </c>
      <c r="G58" s="33" t="s">
        <v>59</v>
      </c>
      <c r="H58" s="33" t="s">
        <v>51</v>
      </c>
      <c r="I58" s="44">
        <v>445</v>
      </c>
      <c r="J58" s="34">
        <v>42807</v>
      </c>
      <c r="K58" s="44">
        <v>389</v>
      </c>
      <c r="L58" s="34">
        <v>42807</v>
      </c>
      <c r="M58" s="42" t="s">
        <v>366</v>
      </c>
      <c r="N58" s="34">
        <v>42807</v>
      </c>
      <c r="O58" s="34" t="s">
        <v>67</v>
      </c>
      <c r="P58" s="54">
        <v>285</v>
      </c>
      <c r="Q58" s="55">
        <v>44853195</v>
      </c>
      <c r="R58" s="54">
        <v>80120282</v>
      </c>
      <c r="S58" s="42" t="s">
        <v>367</v>
      </c>
      <c r="T58" s="44" t="s">
        <v>164</v>
      </c>
      <c r="U58" s="42" t="s">
        <v>228</v>
      </c>
      <c r="V58" s="42"/>
      <c r="W58" s="56"/>
      <c r="X58" s="42" t="s">
        <v>229</v>
      </c>
      <c r="Y58" s="44" t="s">
        <v>167</v>
      </c>
      <c r="Z58" s="44">
        <v>1549</v>
      </c>
      <c r="AA58" s="42" t="s">
        <v>168</v>
      </c>
      <c r="AB58" s="42" t="s">
        <v>169</v>
      </c>
      <c r="AC58" s="42" t="s">
        <v>170</v>
      </c>
      <c r="AD58" s="34">
        <v>42807</v>
      </c>
      <c r="AE58" s="34">
        <v>43097</v>
      </c>
      <c r="AF58" s="45"/>
      <c r="AG58" s="46"/>
      <c r="AH58" s="45"/>
      <c r="AI58" s="34"/>
      <c r="AJ58" s="45"/>
      <c r="AK58" s="34">
        <f t="shared" si="3"/>
        <v>43097</v>
      </c>
      <c r="AL58" s="46">
        <f t="shared" si="4"/>
        <v>44853195</v>
      </c>
      <c r="AM58" s="46">
        <v>35882556</v>
      </c>
      <c r="AN58" s="34" t="s">
        <v>56</v>
      </c>
    </row>
    <row r="59" spans="1:40" ht="12.75" customHeight="1" x14ac:dyDescent="0.25">
      <c r="A59" s="33" t="s">
        <v>368</v>
      </c>
      <c r="B59" s="50">
        <v>2017</v>
      </c>
      <c r="C59" s="33" t="s">
        <v>48</v>
      </c>
      <c r="D59" s="33" t="s">
        <v>159</v>
      </c>
      <c r="E59" s="34" t="s">
        <v>369</v>
      </c>
      <c r="F59" s="33" t="s">
        <v>161</v>
      </c>
      <c r="G59" s="33" t="s">
        <v>59</v>
      </c>
      <c r="H59" s="33" t="s">
        <v>51</v>
      </c>
      <c r="I59" s="44">
        <v>422</v>
      </c>
      <c r="J59" s="34">
        <v>42801</v>
      </c>
      <c r="K59" s="44">
        <v>407</v>
      </c>
      <c r="L59" s="34">
        <v>42809</v>
      </c>
      <c r="M59" s="42" t="s">
        <v>337</v>
      </c>
      <c r="N59" s="34">
        <v>42807</v>
      </c>
      <c r="O59" s="34" t="s">
        <v>67</v>
      </c>
      <c r="P59" s="54">
        <v>285</v>
      </c>
      <c r="Q59" s="55">
        <v>20324100</v>
      </c>
      <c r="R59" s="54">
        <v>43797442</v>
      </c>
      <c r="S59" s="42" t="s">
        <v>370</v>
      </c>
      <c r="T59" s="44" t="s">
        <v>164</v>
      </c>
      <c r="U59" s="42" t="s">
        <v>250</v>
      </c>
      <c r="V59" s="42"/>
      <c r="W59" s="56"/>
      <c r="X59" s="42" t="s">
        <v>256</v>
      </c>
      <c r="Y59" s="44" t="s">
        <v>167</v>
      </c>
      <c r="Z59" s="44">
        <v>1549</v>
      </c>
      <c r="AA59" s="42" t="s">
        <v>168</v>
      </c>
      <c r="AB59" s="42" t="s">
        <v>169</v>
      </c>
      <c r="AC59" s="42" t="s">
        <v>170</v>
      </c>
      <c r="AD59" s="34">
        <v>42809</v>
      </c>
      <c r="AE59" s="34">
        <v>43098</v>
      </c>
      <c r="AF59" s="45"/>
      <c r="AG59" s="46"/>
      <c r="AH59" s="45"/>
      <c r="AI59" s="34"/>
      <c r="AJ59" s="45"/>
      <c r="AK59" s="34">
        <f t="shared" si="3"/>
        <v>43098</v>
      </c>
      <c r="AL59" s="46">
        <f t="shared" si="4"/>
        <v>20324100</v>
      </c>
      <c r="AM59" s="46">
        <v>16187968</v>
      </c>
      <c r="AN59" s="34" t="s">
        <v>56</v>
      </c>
    </row>
    <row r="60" spans="1:40" ht="12.75" customHeight="1" x14ac:dyDescent="0.25">
      <c r="A60" s="33" t="s">
        <v>371</v>
      </c>
      <c r="B60" s="50">
        <v>2017</v>
      </c>
      <c r="C60" s="33" t="s">
        <v>48</v>
      </c>
      <c r="D60" s="33" t="s">
        <v>159</v>
      </c>
      <c r="E60" s="34" t="s">
        <v>372</v>
      </c>
      <c r="F60" s="33" t="s">
        <v>161</v>
      </c>
      <c r="G60" s="33" t="s">
        <v>59</v>
      </c>
      <c r="H60" s="33" t="s">
        <v>51</v>
      </c>
      <c r="I60" s="44">
        <v>399</v>
      </c>
      <c r="J60" s="34">
        <v>42800</v>
      </c>
      <c r="K60" s="44">
        <v>413</v>
      </c>
      <c r="L60" s="34">
        <v>42809</v>
      </c>
      <c r="M60" s="42" t="s">
        <v>264</v>
      </c>
      <c r="N60" s="34">
        <v>42807</v>
      </c>
      <c r="O60" s="34" t="s">
        <v>67</v>
      </c>
      <c r="P60" s="54">
        <v>285</v>
      </c>
      <c r="Q60" s="55">
        <v>49058180</v>
      </c>
      <c r="R60" s="54">
        <v>80413629</v>
      </c>
      <c r="S60" s="42" t="s">
        <v>373</v>
      </c>
      <c r="T60" s="44" t="s">
        <v>164</v>
      </c>
      <c r="U60" s="42" t="s">
        <v>238</v>
      </c>
      <c r="V60" s="42"/>
      <c r="W60" s="56"/>
      <c r="X60" s="42" t="s">
        <v>240</v>
      </c>
      <c r="Y60" s="44" t="s">
        <v>167</v>
      </c>
      <c r="Z60" s="44">
        <v>1549</v>
      </c>
      <c r="AA60" s="42" t="s">
        <v>168</v>
      </c>
      <c r="AB60" s="42" t="s">
        <v>169</v>
      </c>
      <c r="AC60" s="42" t="s">
        <v>170</v>
      </c>
      <c r="AD60" s="34">
        <v>42809</v>
      </c>
      <c r="AE60" s="34">
        <v>43098</v>
      </c>
      <c r="AF60" s="45"/>
      <c r="AG60" s="46"/>
      <c r="AH60" s="45"/>
      <c r="AI60" s="34"/>
      <c r="AJ60" s="45"/>
      <c r="AK60" s="34">
        <f t="shared" si="3"/>
        <v>43098</v>
      </c>
      <c r="AL60" s="46">
        <f t="shared" si="4"/>
        <v>49058180</v>
      </c>
      <c r="AM60" s="46">
        <v>37074410</v>
      </c>
      <c r="AN60" s="34" t="s">
        <v>56</v>
      </c>
    </row>
    <row r="61" spans="1:40" ht="12.75" customHeight="1" x14ac:dyDescent="0.25">
      <c r="A61" s="33" t="s">
        <v>374</v>
      </c>
      <c r="B61" s="50">
        <v>2017</v>
      </c>
      <c r="C61" s="33" t="s">
        <v>48</v>
      </c>
      <c r="D61" s="33" t="s">
        <v>159</v>
      </c>
      <c r="E61" s="34" t="s">
        <v>375</v>
      </c>
      <c r="F61" s="33" t="s">
        <v>161</v>
      </c>
      <c r="G61" s="33" t="s">
        <v>59</v>
      </c>
      <c r="H61" s="33" t="s">
        <v>51</v>
      </c>
      <c r="I61" s="44">
        <v>451</v>
      </c>
      <c r="J61" s="34">
        <v>42807</v>
      </c>
      <c r="K61" s="44">
        <v>398</v>
      </c>
      <c r="L61" s="34">
        <v>42809</v>
      </c>
      <c r="M61" s="42" t="s">
        <v>376</v>
      </c>
      <c r="N61" s="34">
        <v>42807</v>
      </c>
      <c r="O61" s="34" t="s">
        <v>67</v>
      </c>
      <c r="P61" s="54">
        <v>285</v>
      </c>
      <c r="Q61" s="55">
        <v>49058180</v>
      </c>
      <c r="R61" s="54">
        <v>79725057</v>
      </c>
      <c r="S61" s="42" t="s">
        <v>377</v>
      </c>
      <c r="T61" s="44" t="s">
        <v>164</v>
      </c>
      <c r="U61" s="42" t="s">
        <v>293</v>
      </c>
      <c r="V61" s="42"/>
      <c r="W61" s="56"/>
      <c r="X61" s="42" t="s">
        <v>295</v>
      </c>
      <c r="Y61" s="44" t="s">
        <v>167</v>
      </c>
      <c r="Z61" s="44">
        <v>1549</v>
      </c>
      <c r="AA61" s="42" t="s">
        <v>168</v>
      </c>
      <c r="AB61" s="42" t="s">
        <v>169</v>
      </c>
      <c r="AC61" s="42" t="s">
        <v>170</v>
      </c>
      <c r="AD61" s="34">
        <v>42809</v>
      </c>
      <c r="AE61" s="34">
        <v>43099</v>
      </c>
      <c r="AF61" s="45"/>
      <c r="AG61" s="46"/>
      <c r="AH61" s="45"/>
      <c r="AI61" s="34"/>
      <c r="AJ61" s="45"/>
      <c r="AK61" s="34">
        <f t="shared" si="3"/>
        <v>43099</v>
      </c>
      <c r="AL61" s="46">
        <f t="shared" si="4"/>
        <v>49058180</v>
      </c>
      <c r="AM61" s="46">
        <v>39074410</v>
      </c>
      <c r="AN61" s="34" t="s">
        <v>56</v>
      </c>
    </row>
    <row r="62" spans="1:40" ht="12.75" customHeight="1" x14ac:dyDescent="0.25">
      <c r="A62" s="33" t="s">
        <v>378</v>
      </c>
      <c r="B62" s="50">
        <v>2017</v>
      </c>
      <c r="C62" s="33" t="s">
        <v>48</v>
      </c>
      <c r="D62" s="33" t="s">
        <v>159</v>
      </c>
      <c r="E62" s="34" t="s">
        <v>379</v>
      </c>
      <c r="F62" s="33" t="s">
        <v>161</v>
      </c>
      <c r="G62" s="33" t="s">
        <v>59</v>
      </c>
      <c r="H62" s="33" t="s">
        <v>51</v>
      </c>
      <c r="I62" s="44">
        <v>449</v>
      </c>
      <c r="J62" s="34">
        <v>42807</v>
      </c>
      <c r="K62" s="44">
        <v>390</v>
      </c>
      <c r="L62" s="34">
        <v>42807</v>
      </c>
      <c r="M62" s="42" t="s">
        <v>380</v>
      </c>
      <c r="N62" s="34">
        <v>42807</v>
      </c>
      <c r="O62" s="34" t="s">
        <v>67</v>
      </c>
      <c r="P62" s="54">
        <v>285</v>
      </c>
      <c r="Q62" s="55">
        <v>34340723</v>
      </c>
      <c r="R62" s="54">
        <v>79364597</v>
      </c>
      <c r="S62" s="42" t="s">
        <v>381</v>
      </c>
      <c r="T62" s="44" t="s">
        <v>164</v>
      </c>
      <c r="U62" s="42" t="s">
        <v>197</v>
      </c>
      <c r="V62" s="42"/>
      <c r="W62" s="56"/>
      <c r="X62" s="42" t="s">
        <v>198</v>
      </c>
      <c r="Y62" s="44" t="s">
        <v>167</v>
      </c>
      <c r="Z62" s="44">
        <v>1549</v>
      </c>
      <c r="AA62" s="42" t="s">
        <v>168</v>
      </c>
      <c r="AB62" s="42" t="s">
        <v>169</v>
      </c>
      <c r="AC62" s="42" t="s">
        <v>170</v>
      </c>
      <c r="AD62" s="34">
        <v>42808</v>
      </c>
      <c r="AE62" s="34">
        <v>43097</v>
      </c>
      <c r="AF62" s="45"/>
      <c r="AG62" s="46"/>
      <c r="AH62" s="45"/>
      <c r="AI62" s="34"/>
      <c r="AJ62" s="45"/>
      <c r="AK62" s="34">
        <f t="shared" si="3"/>
        <v>43097</v>
      </c>
      <c r="AL62" s="46">
        <f t="shared" si="4"/>
        <v>34340723</v>
      </c>
      <c r="AM62" s="46">
        <v>27472591</v>
      </c>
      <c r="AN62" s="34" t="s">
        <v>56</v>
      </c>
    </row>
    <row r="63" spans="1:40" ht="12.75" customHeight="1" x14ac:dyDescent="0.25">
      <c r="A63" s="33" t="s">
        <v>382</v>
      </c>
      <c r="B63" s="50">
        <v>2017</v>
      </c>
      <c r="C63" s="33" t="s">
        <v>48</v>
      </c>
      <c r="D63" s="33" t="s">
        <v>159</v>
      </c>
      <c r="E63" s="34" t="s">
        <v>383</v>
      </c>
      <c r="F63" s="33" t="s">
        <v>161</v>
      </c>
      <c r="G63" s="33" t="s">
        <v>59</v>
      </c>
      <c r="H63" s="33" t="s">
        <v>51</v>
      </c>
      <c r="I63" s="44">
        <v>452</v>
      </c>
      <c r="J63" s="34">
        <v>42807</v>
      </c>
      <c r="K63" s="44">
        <v>405</v>
      </c>
      <c r="L63" s="34">
        <v>42809</v>
      </c>
      <c r="M63" s="42" t="s">
        <v>384</v>
      </c>
      <c r="N63" s="34">
        <v>42807</v>
      </c>
      <c r="O63" s="34" t="s">
        <v>67</v>
      </c>
      <c r="P63" s="54">
        <v>285</v>
      </c>
      <c r="Q63" s="55">
        <v>49058180</v>
      </c>
      <c r="R63" s="54">
        <v>53130409</v>
      </c>
      <c r="S63" s="42" t="s">
        <v>385</v>
      </c>
      <c r="T63" s="44" t="s">
        <v>164</v>
      </c>
      <c r="U63" s="42" t="s">
        <v>210</v>
      </c>
      <c r="V63" s="42" t="s">
        <v>386</v>
      </c>
      <c r="W63" s="56">
        <v>42871</v>
      </c>
      <c r="X63" s="42" t="s">
        <v>295</v>
      </c>
      <c r="Y63" s="44" t="s">
        <v>167</v>
      </c>
      <c r="Z63" s="44">
        <v>1549</v>
      </c>
      <c r="AA63" s="42" t="s">
        <v>168</v>
      </c>
      <c r="AB63" s="42" t="s">
        <v>169</v>
      </c>
      <c r="AC63" s="42" t="s">
        <v>170</v>
      </c>
      <c r="AD63" s="34">
        <v>42809</v>
      </c>
      <c r="AE63" s="34">
        <v>43098</v>
      </c>
      <c r="AF63" s="45"/>
      <c r="AG63" s="46"/>
      <c r="AH63" s="45"/>
      <c r="AI63" s="34"/>
      <c r="AJ63" s="45"/>
      <c r="AK63" s="34">
        <f t="shared" si="3"/>
        <v>43098</v>
      </c>
      <c r="AL63" s="46">
        <f t="shared" si="4"/>
        <v>49058180</v>
      </c>
      <c r="AM63" s="46">
        <v>35287464</v>
      </c>
      <c r="AN63" s="34" t="s">
        <v>56</v>
      </c>
    </row>
    <row r="64" spans="1:40" ht="12.75" customHeight="1" x14ac:dyDescent="0.25">
      <c r="A64" s="33" t="s">
        <v>387</v>
      </c>
      <c r="B64" s="50">
        <v>2017</v>
      </c>
      <c r="C64" s="33" t="s">
        <v>48</v>
      </c>
      <c r="D64" s="33" t="s">
        <v>159</v>
      </c>
      <c r="E64" s="34" t="s">
        <v>388</v>
      </c>
      <c r="F64" s="33" t="s">
        <v>161</v>
      </c>
      <c r="G64" s="33" t="s">
        <v>59</v>
      </c>
      <c r="H64" s="33" t="s">
        <v>51</v>
      </c>
      <c r="I64" s="44">
        <v>434</v>
      </c>
      <c r="J64" s="34">
        <v>42804</v>
      </c>
      <c r="K64" s="44">
        <v>395</v>
      </c>
      <c r="L64" s="34">
        <v>42808</v>
      </c>
      <c r="M64" s="42" t="s">
        <v>376</v>
      </c>
      <c r="N64" s="34">
        <v>42807</v>
      </c>
      <c r="O64" s="34" t="s">
        <v>67</v>
      </c>
      <c r="P64" s="54">
        <v>285</v>
      </c>
      <c r="Q64" s="55">
        <v>49058180</v>
      </c>
      <c r="R64" s="54">
        <v>19372059</v>
      </c>
      <c r="S64" s="42" t="s">
        <v>389</v>
      </c>
      <c r="T64" s="44" t="s">
        <v>164</v>
      </c>
      <c r="U64" s="42" t="s">
        <v>293</v>
      </c>
      <c r="V64" s="42"/>
      <c r="W64" s="56"/>
      <c r="X64" s="42" t="s">
        <v>295</v>
      </c>
      <c r="Y64" s="44" t="s">
        <v>167</v>
      </c>
      <c r="Z64" s="44">
        <v>1549</v>
      </c>
      <c r="AA64" s="42" t="s">
        <v>168</v>
      </c>
      <c r="AB64" s="42" t="s">
        <v>169</v>
      </c>
      <c r="AC64" s="42" t="s">
        <v>170</v>
      </c>
      <c r="AD64" s="34">
        <v>42808</v>
      </c>
      <c r="AE64" s="34">
        <v>43097</v>
      </c>
      <c r="AF64" s="45"/>
      <c r="AG64" s="46"/>
      <c r="AH64" s="45"/>
      <c r="AI64" s="34"/>
      <c r="AJ64" s="45"/>
      <c r="AK64" s="34">
        <f t="shared" si="3"/>
        <v>43097</v>
      </c>
      <c r="AL64" s="46">
        <f t="shared" si="4"/>
        <v>49058180</v>
      </c>
      <c r="AM64" s="46">
        <v>38730143</v>
      </c>
      <c r="AN64" s="34" t="s">
        <v>56</v>
      </c>
    </row>
    <row r="65" spans="1:40" ht="12.75" customHeight="1" x14ac:dyDescent="0.25">
      <c r="A65" s="33" t="s">
        <v>390</v>
      </c>
      <c r="B65" s="50">
        <v>2017</v>
      </c>
      <c r="C65" s="33" t="s">
        <v>48</v>
      </c>
      <c r="D65" s="33" t="s">
        <v>159</v>
      </c>
      <c r="E65" s="34" t="s">
        <v>391</v>
      </c>
      <c r="F65" s="33" t="s">
        <v>161</v>
      </c>
      <c r="G65" s="33" t="s">
        <v>59</v>
      </c>
      <c r="H65" s="33" t="s">
        <v>51</v>
      </c>
      <c r="I65" s="44">
        <v>443</v>
      </c>
      <c r="J65" s="34">
        <v>42804</v>
      </c>
      <c r="K65" s="44">
        <v>404</v>
      </c>
      <c r="L65" s="34">
        <v>42809</v>
      </c>
      <c r="M65" s="42" t="s">
        <v>362</v>
      </c>
      <c r="N65" s="34">
        <v>42807</v>
      </c>
      <c r="O65" s="34" t="s">
        <v>67</v>
      </c>
      <c r="P65" s="54">
        <v>285</v>
      </c>
      <c r="Q65" s="55">
        <v>44853176</v>
      </c>
      <c r="R65" s="54">
        <v>52051565</v>
      </c>
      <c r="S65" s="42" t="s">
        <v>392</v>
      </c>
      <c r="T65" s="44" t="s">
        <v>164</v>
      </c>
      <c r="U65" s="42" t="s">
        <v>308</v>
      </c>
      <c r="V65" s="42"/>
      <c r="W65" s="56"/>
      <c r="X65" s="42" t="s">
        <v>317</v>
      </c>
      <c r="Y65" s="44" t="s">
        <v>309</v>
      </c>
      <c r="Z65" s="44">
        <v>1536</v>
      </c>
      <c r="AA65" s="42" t="s">
        <v>310</v>
      </c>
      <c r="AB65" s="42" t="s">
        <v>311</v>
      </c>
      <c r="AC65" s="42" t="s">
        <v>312</v>
      </c>
      <c r="AD65" s="34">
        <v>42809</v>
      </c>
      <c r="AE65" s="34">
        <v>43098</v>
      </c>
      <c r="AF65" s="45"/>
      <c r="AG65" s="46"/>
      <c r="AH65" s="45"/>
      <c r="AI65" s="34"/>
      <c r="AJ65" s="45"/>
      <c r="AK65" s="34">
        <f t="shared" si="3"/>
        <v>43098</v>
      </c>
      <c r="AL65" s="46">
        <f t="shared" si="4"/>
        <v>44853176</v>
      </c>
      <c r="AM65" s="46">
        <v>35567783</v>
      </c>
      <c r="AN65" s="34" t="s">
        <v>56</v>
      </c>
    </row>
    <row r="66" spans="1:40" ht="12.75" customHeight="1" x14ac:dyDescent="0.25">
      <c r="A66" s="33" t="s">
        <v>393</v>
      </c>
      <c r="B66" s="50">
        <v>2017</v>
      </c>
      <c r="C66" s="33" t="s">
        <v>48</v>
      </c>
      <c r="D66" s="33" t="s">
        <v>159</v>
      </c>
      <c r="E66" s="34" t="s">
        <v>394</v>
      </c>
      <c r="F66" s="33" t="s">
        <v>161</v>
      </c>
      <c r="G66" s="33" t="s">
        <v>59</v>
      </c>
      <c r="H66" s="33" t="s">
        <v>51</v>
      </c>
      <c r="I66" s="44">
        <v>444</v>
      </c>
      <c r="J66" s="34">
        <v>42804</v>
      </c>
      <c r="K66" s="44">
        <v>400</v>
      </c>
      <c r="L66" s="34">
        <v>42809</v>
      </c>
      <c r="M66" s="42" t="s">
        <v>395</v>
      </c>
      <c r="N66" s="34">
        <v>42807</v>
      </c>
      <c r="O66" s="34" t="s">
        <v>67</v>
      </c>
      <c r="P66" s="54">
        <v>285</v>
      </c>
      <c r="Q66" s="55">
        <v>34340723</v>
      </c>
      <c r="R66" s="54">
        <v>53046654</v>
      </c>
      <c r="S66" s="42" t="s">
        <v>396</v>
      </c>
      <c r="T66" s="44" t="s">
        <v>164</v>
      </c>
      <c r="U66" s="42" t="s">
        <v>397</v>
      </c>
      <c r="V66" s="42"/>
      <c r="W66" s="56"/>
      <c r="X66" s="42" t="s">
        <v>99</v>
      </c>
      <c r="Y66" s="44" t="s">
        <v>167</v>
      </c>
      <c r="Z66" s="44">
        <v>1549</v>
      </c>
      <c r="AA66" s="42" t="s">
        <v>168</v>
      </c>
      <c r="AB66" s="42" t="s">
        <v>169</v>
      </c>
      <c r="AC66" s="42" t="s">
        <v>170</v>
      </c>
      <c r="AD66" s="34">
        <v>42809</v>
      </c>
      <c r="AE66" s="34">
        <v>43098</v>
      </c>
      <c r="AF66" s="45"/>
      <c r="AG66" s="46"/>
      <c r="AH66" s="45"/>
      <c r="AI66" s="34"/>
      <c r="AJ66" s="45"/>
      <c r="AK66" s="34">
        <f t="shared" si="3"/>
        <v>43098</v>
      </c>
      <c r="AL66" s="46">
        <f t="shared" si="4"/>
        <v>34340723</v>
      </c>
      <c r="AM66" s="46">
        <v>27352085</v>
      </c>
      <c r="AN66" s="34" t="s">
        <v>56</v>
      </c>
    </row>
    <row r="67" spans="1:40" ht="12.75" customHeight="1" x14ac:dyDescent="0.25">
      <c r="A67" s="33" t="s">
        <v>398</v>
      </c>
      <c r="B67" s="50">
        <v>2017</v>
      </c>
      <c r="C67" s="33" t="s">
        <v>48</v>
      </c>
      <c r="D67" s="33" t="s">
        <v>159</v>
      </c>
      <c r="E67" s="34" t="s">
        <v>399</v>
      </c>
      <c r="F67" s="33" t="s">
        <v>161</v>
      </c>
      <c r="G67" s="33" t="s">
        <v>59</v>
      </c>
      <c r="H67" s="33" t="s">
        <v>51</v>
      </c>
      <c r="I67" s="44">
        <v>415</v>
      </c>
      <c r="J67" s="34">
        <v>42800</v>
      </c>
      <c r="K67" s="44">
        <v>402</v>
      </c>
      <c r="L67" s="34">
        <v>42809</v>
      </c>
      <c r="M67" s="42" t="s">
        <v>362</v>
      </c>
      <c r="N67" s="34">
        <v>42807</v>
      </c>
      <c r="O67" s="34" t="s">
        <v>67</v>
      </c>
      <c r="P67" s="54">
        <v>285</v>
      </c>
      <c r="Q67" s="55">
        <v>44853176</v>
      </c>
      <c r="R67" s="54">
        <v>52964470</v>
      </c>
      <c r="S67" s="42" t="s">
        <v>400</v>
      </c>
      <c r="T67" s="44" t="s">
        <v>164</v>
      </c>
      <c r="U67" s="42" t="s">
        <v>308</v>
      </c>
      <c r="V67" s="42"/>
      <c r="W67" s="56"/>
      <c r="X67" s="42" t="s">
        <v>317</v>
      </c>
      <c r="Y67" s="44" t="s">
        <v>309</v>
      </c>
      <c r="Z67" s="44">
        <v>1536</v>
      </c>
      <c r="AA67" s="42" t="s">
        <v>310</v>
      </c>
      <c r="AB67" s="42" t="s">
        <v>311</v>
      </c>
      <c r="AC67" s="42" t="s">
        <v>312</v>
      </c>
      <c r="AD67" s="34">
        <v>42809</v>
      </c>
      <c r="AE67" s="34">
        <v>43098</v>
      </c>
      <c r="AF67" s="45"/>
      <c r="AG67" s="46"/>
      <c r="AH67" s="45"/>
      <c r="AI67" s="34"/>
      <c r="AJ67" s="45"/>
      <c r="AK67" s="34">
        <f t="shared" si="3"/>
        <v>43098</v>
      </c>
      <c r="AL67" s="46">
        <f t="shared" si="4"/>
        <v>44853176</v>
      </c>
      <c r="AM67" s="46">
        <v>35567783</v>
      </c>
      <c r="AN67" s="34" t="s">
        <v>56</v>
      </c>
    </row>
    <row r="68" spans="1:40" ht="12.75" customHeight="1" x14ac:dyDescent="0.25">
      <c r="A68" s="33" t="s">
        <v>401</v>
      </c>
      <c r="B68" s="50">
        <v>2017</v>
      </c>
      <c r="C68" s="33" t="s">
        <v>48</v>
      </c>
      <c r="D68" s="33" t="s">
        <v>159</v>
      </c>
      <c r="E68" s="34" t="s">
        <v>402</v>
      </c>
      <c r="F68" s="33" t="s">
        <v>161</v>
      </c>
      <c r="G68" s="33" t="s">
        <v>59</v>
      </c>
      <c r="H68" s="33" t="s">
        <v>51</v>
      </c>
      <c r="I68" s="44">
        <v>438</v>
      </c>
      <c r="J68" s="34">
        <v>42804</v>
      </c>
      <c r="K68" s="44">
        <v>399</v>
      </c>
      <c r="L68" s="34">
        <v>42809</v>
      </c>
      <c r="M68" s="42" t="s">
        <v>403</v>
      </c>
      <c r="N68" s="34">
        <v>42807</v>
      </c>
      <c r="O68" s="34" t="s">
        <v>67</v>
      </c>
      <c r="P68" s="54">
        <v>285</v>
      </c>
      <c r="Q68" s="55">
        <v>44853176</v>
      </c>
      <c r="R68" s="54">
        <v>1013611272</v>
      </c>
      <c r="S68" s="42" t="s">
        <v>404</v>
      </c>
      <c r="T68" s="44" t="s">
        <v>164</v>
      </c>
      <c r="U68" s="42" t="s">
        <v>308</v>
      </c>
      <c r="V68" s="42"/>
      <c r="W68" s="56"/>
      <c r="X68" s="42" t="s">
        <v>317</v>
      </c>
      <c r="Y68" s="44" t="s">
        <v>309</v>
      </c>
      <c r="Z68" s="44">
        <v>1536</v>
      </c>
      <c r="AA68" s="42" t="s">
        <v>310</v>
      </c>
      <c r="AB68" s="42" t="s">
        <v>311</v>
      </c>
      <c r="AC68" s="42" t="s">
        <v>312</v>
      </c>
      <c r="AD68" s="34">
        <v>42809</v>
      </c>
      <c r="AE68" s="34">
        <v>43098</v>
      </c>
      <c r="AF68" s="45"/>
      <c r="AG68" s="46"/>
      <c r="AH68" s="45"/>
      <c r="AI68" s="34"/>
      <c r="AJ68" s="45"/>
      <c r="AK68" s="34">
        <f t="shared" si="3"/>
        <v>43098</v>
      </c>
      <c r="AL68" s="46">
        <f t="shared" si="4"/>
        <v>44853176</v>
      </c>
      <c r="AM68" s="46">
        <v>43367783</v>
      </c>
      <c r="AN68" s="34" t="s">
        <v>56</v>
      </c>
    </row>
    <row r="69" spans="1:40" ht="12.75" customHeight="1" x14ac:dyDescent="0.25">
      <c r="A69" s="33" t="s">
        <v>405</v>
      </c>
      <c r="B69" s="50">
        <v>2017</v>
      </c>
      <c r="C69" s="33" t="s">
        <v>48</v>
      </c>
      <c r="D69" s="33" t="s">
        <v>159</v>
      </c>
      <c r="E69" s="34" t="s">
        <v>406</v>
      </c>
      <c r="F69" s="33" t="s">
        <v>161</v>
      </c>
      <c r="G69" s="33" t="s">
        <v>59</v>
      </c>
      <c r="H69" s="33" t="s">
        <v>51</v>
      </c>
      <c r="I69" s="44">
        <v>411</v>
      </c>
      <c r="J69" s="34">
        <v>42800</v>
      </c>
      <c r="K69" s="44">
        <v>415</v>
      </c>
      <c r="L69" s="34">
        <v>42809</v>
      </c>
      <c r="M69" s="42" t="s">
        <v>345</v>
      </c>
      <c r="N69" s="34">
        <v>42807</v>
      </c>
      <c r="O69" s="34" t="s">
        <v>67</v>
      </c>
      <c r="P69" s="54">
        <v>285</v>
      </c>
      <c r="Q69" s="55">
        <v>49058180</v>
      </c>
      <c r="R69" s="54">
        <v>46454060</v>
      </c>
      <c r="S69" s="42" t="s">
        <v>407</v>
      </c>
      <c r="T69" s="44" t="s">
        <v>164</v>
      </c>
      <c r="U69" s="42" t="s">
        <v>188</v>
      </c>
      <c r="V69" s="42"/>
      <c r="W69" s="56"/>
      <c r="X69" s="42" t="s">
        <v>117</v>
      </c>
      <c r="Y69" s="44" t="s">
        <v>167</v>
      </c>
      <c r="Z69" s="44">
        <v>1549</v>
      </c>
      <c r="AA69" s="42" t="s">
        <v>168</v>
      </c>
      <c r="AB69" s="42" t="s">
        <v>169</v>
      </c>
      <c r="AC69" s="42" t="s">
        <v>170</v>
      </c>
      <c r="AD69" s="34">
        <v>42809</v>
      </c>
      <c r="AE69" s="34">
        <v>43098</v>
      </c>
      <c r="AF69" s="45"/>
      <c r="AG69" s="46"/>
      <c r="AH69" s="45"/>
      <c r="AI69" s="34"/>
      <c r="AJ69" s="45"/>
      <c r="AK69" s="34">
        <f t="shared" si="3"/>
        <v>43098</v>
      </c>
      <c r="AL69" s="46">
        <f t="shared" si="4"/>
        <v>49058180</v>
      </c>
      <c r="AM69" s="46">
        <v>39074410</v>
      </c>
      <c r="AN69" s="34" t="s">
        <v>56</v>
      </c>
    </row>
    <row r="70" spans="1:40" ht="12.75" customHeight="1" x14ac:dyDescent="0.25">
      <c r="A70" s="33" t="s">
        <v>408</v>
      </c>
      <c r="B70" s="50">
        <v>2017</v>
      </c>
      <c r="C70" s="33" t="s">
        <v>48</v>
      </c>
      <c r="D70" s="33" t="s">
        <v>159</v>
      </c>
      <c r="E70" s="34" t="s">
        <v>409</v>
      </c>
      <c r="F70" s="33" t="s">
        <v>161</v>
      </c>
      <c r="G70" s="33" t="s">
        <v>59</v>
      </c>
      <c r="H70" s="33" t="s">
        <v>51</v>
      </c>
      <c r="I70" s="44">
        <v>461</v>
      </c>
      <c r="J70" s="34">
        <v>42801</v>
      </c>
      <c r="K70" s="44">
        <v>412</v>
      </c>
      <c r="L70" s="34">
        <v>42809</v>
      </c>
      <c r="M70" s="42" t="s">
        <v>410</v>
      </c>
      <c r="N70" s="34">
        <v>42809</v>
      </c>
      <c r="O70" s="34" t="s">
        <v>67</v>
      </c>
      <c r="P70" s="54">
        <v>285</v>
      </c>
      <c r="Q70" s="55">
        <v>78493085</v>
      </c>
      <c r="R70" s="54">
        <v>79594033</v>
      </c>
      <c r="S70" s="42" t="s">
        <v>411</v>
      </c>
      <c r="T70" s="44" t="s">
        <v>164</v>
      </c>
      <c r="U70" s="42" t="s">
        <v>250</v>
      </c>
      <c r="V70" s="42"/>
      <c r="W70" s="56"/>
      <c r="X70" s="42" t="s">
        <v>166</v>
      </c>
      <c r="Y70" s="44" t="s">
        <v>167</v>
      </c>
      <c r="Z70" s="44">
        <v>1549</v>
      </c>
      <c r="AA70" s="42" t="s">
        <v>168</v>
      </c>
      <c r="AB70" s="42" t="s">
        <v>169</v>
      </c>
      <c r="AC70" s="42" t="s">
        <v>170</v>
      </c>
      <c r="AD70" s="34">
        <v>42809</v>
      </c>
      <c r="AE70" s="34">
        <v>43098</v>
      </c>
      <c r="AF70" s="45"/>
      <c r="AG70" s="46"/>
      <c r="AH70" s="45"/>
      <c r="AI70" s="34"/>
      <c r="AJ70" s="45"/>
      <c r="AK70" s="34">
        <f t="shared" si="3"/>
        <v>43098</v>
      </c>
      <c r="AL70" s="46">
        <f t="shared" si="4"/>
        <v>78493085</v>
      </c>
      <c r="AM70" s="46">
        <v>62243639</v>
      </c>
      <c r="AN70" s="34" t="s">
        <v>56</v>
      </c>
    </row>
    <row r="71" spans="1:40" ht="12.75" customHeight="1" x14ac:dyDescent="0.25">
      <c r="A71" s="33" t="s">
        <v>412</v>
      </c>
      <c r="B71" s="50">
        <v>2017</v>
      </c>
      <c r="C71" s="33" t="s">
        <v>48</v>
      </c>
      <c r="D71" s="33" t="s">
        <v>159</v>
      </c>
      <c r="E71" s="34" t="s">
        <v>413</v>
      </c>
      <c r="F71" s="33" t="s">
        <v>161</v>
      </c>
      <c r="G71" s="33" t="s">
        <v>59</v>
      </c>
      <c r="H71" s="33" t="s">
        <v>51</v>
      </c>
      <c r="I71" s="44">
        <v>441</v>
      </c>
      <c r="J71" s="34">
        <v>42804</v>
      </c>
      <c r="K71" s="44">
        <v>409</v>
      </c>
      <c r="L71" s="34">
        <v>42809</v>
      </c>
      <c r="M71" s="42" t="s">
        <v>362</v>
      </c>
      <c r="N71" s="34">
        <v>42807</v>
      </c>
      <c r="O71" s="34" t="s">
        <v>67</v>
      </c>
      <c r="P71" s="54">
        <v>285</v>
      </c>
      <c r="Q71" s="55">
        <v>44853176</v>
      </c>
      <c r="R71" s="54">
        <v>1033694586</v>
      </c>
      <c r="S71" s="42" t="s">
        <v>414</v>
      </c>
      <c r="T71" s="44" t="s">
        <v>164</v>
      </c>
      <c r="U71" s="42" t="s">
        <v>308</v>
      </c>
      <c r="V71" s="42"/>
      <c r="W71" s="56"/>
      <c r="X71" s="42" t="s">
        <v>317</v>
      </c>
      <c r="Y71" s="44" t="s">
        <v>309</v>
      </c>
      <c r="Z71" s="44">
        <v>1536</v>
      </c>
      <c r="AA71" s="42" t="s">
        <v>310</v>
      </c>
      <c r="AB71" s="42" t="s">
        <v>311</v>
      </c>
      <c r="AC71" s="42" t="s">
        <v>312</v>
      </c>
      <c r="AD71" s="34">
        <v>42809</v>
      </c>
      <c r="AE71" s="34">
        <v>42845</v>
      </c>
      <c r="AF71" s="45"/>
      <c r="AG71" s="46"/>
      <c r="AH71" s="45"/>
      <c r="AI71" s="34"/>
      <c r="AJ71" s="45"/>
      <c r="AK71" s="34">
        <f t="shared" si="3"/>
        <v>42845</v>
      </c>
      <c r="AL71" s="46">
        <f t="shared" si="4"/>
        <v>44853176</v>
      </c>
      <c r="AM71" s="46">
        <v>2760000</v>
      </c>
      <c r="AN71" s="44" t="s">
        <v>56</v>
      </c>
    </row>
    <row r="72" spans="1:40" ht="12.75" customHeight="1" x14ac:dyDescent="0.25">
      <c r="A72" s="33" t="s">
        <v>415</v>
      </c>
      <c r="B72" s="50">
        <v>2017</v>
      </c>
      <c r="C72" s="33" t="s">
        <v>48</v>
      </c>
      <c r="D72" s="33" t="s">
        <v>159</v>
      </c>
      <c r="E72" s="34" t="s">
        <v>416</v>
      </c>
      <c r="F72" s="33" t="s">
        <v>161</v>
      </c>
      <c r="G72" s="33" t="s">
        <v>59</v>
      </c>
      <c r="H72" s="33" t="s">
        <v>51</v>
      </c>
      <c r="I72" s="44">
        <v>455</v>
      </c>
      <c r="J72" s="44" t="s">
        <v>417</v>
      </c>
      <c r="K72" s="44">
        <v>397</v>
      </c>
      <c r="L72" s="34">
        <v>42808</v>
      </c>
      <c r="M72" s="42" t="s">
        <v>376</v>
      </c>
      <c r="N72" s="34">
        <v>42808</v>
      </c>
      <c r="O72" s="34" t="s">
        <v>67</v>
      </c>
      <c r="P72" s="54">
        <v>285</v>
      </c>
      <c r="Q72" s="55">
        <v>49058180</v>
      </c>
      <c r="R72" s="54">
        <v>79328471</v>
      </c>
      <c r="S72" s="42" t="s">
        <v>418</v>
      </c>
      <c r="T72" s="44" t="s">
        <v>164</v>
      </c>
      <c r="U72" s="42" t="s">
        <v>293</v>
      </c>
      <c r="V72" s="42"/>
      <c r="W72" s="56"/>
      <c r="X72" s="42" t="s">
        <v>295</v>
      </c>
      <c r="Y72" s="44" t="s">
        <v>167</v>
      </c>
      <c r="Z72" s="44">
        <v>1549</v>
      </c>
      <c r="AA72" s="42" t="s">
        <v>168</v>
      </c>
      <c r="AB72" s="42" t="s">
        <v>169</v>
      </c>
      <c r="AC72" s="42" t="s">
        <v>170</v>
      </c>
      <c r="AD72" s="34">
        <v>42808</v>
      </c>
      <c r="AE72" s="34">
        <v>43097</v>
      </c>
      <c r="AF72" s="45"/>
      <c r="AG72" s="46"/>
      <c r="AH72" s="45"/>
      <c r="AI72" s="34"/>
      <c r="AJ72" s="45"/>
      <c r="AK72" s="34">
        <f t="shared" si="3"/>
        <v>43097</v>
      </c>
      <c r="AL72" s="46">
        <f t="shared" si="4"/>
        <v>49058180</v>
      </c>
      <c r="AM72" s="46">
        <v>44410563</v>
      </c>
      <c r="AN72" s="34" t="s">
        <v>56</v>
      </c>
    </row>
    <row r="73" spans="1:40" ht="12.75" customHeight="1" x14ac:dyDescent="0.25">
      <c r="A73" s="33" t="s">
        <v>419</v>
      </c>
      <c r="B73" s="50">
        <v>2017</v>
      </c>
      <c r="C73" s="33" t="s">
        <v>48</v>
      </c>
      <c r="D73" s="33" t="s">
        <v>159</v>
      </c>
      <c r="E73" s="34" t="s">
        <v>420</v>
      </c>
      <c r="F73" s="33" t="s">
        <v>161</v>
      </c>
      <c r="G73" s="33" t="s">
        <v>59</v>
      </c>
      <c r="H73" s="33" t="s">
        <v>51</v>
      </c>
      <c r="I73" s="44">
        <v>448</v>
      </c>
      <c r="J73" s="34">
        <v>42807</v>
      </c>
      <c r="K73" s="44">
        <v>396</v>
      </c>
      <c r="L73" s="34">
        <v>42808</v>
      </c>
      <c r="M73" s="42" t="s">
        <v>421</v>
      </c>
      <c r="N73" s="34">
        <v>42808</v>
      </c>
      <c r="O73" s="34" t="s">
        <v>67</v>
      </c>
      <c r="P73" s="54">
        <v>285</v>
      </c>
      <c r="Q73" s="55">
        <v>27332412</v>
      </c>
      <c r="R73" s="54">
        <v>1026277883</v>
      </c>
      <c r="S73" s="42" t="s">
        <v>422</v>
      </c>
      <c r="T73" s="44" t="s">
        <v>164</v>
      </c>
      <c r="U73" s="42" t="s">
        <v>308</v>
      </c>
      <c r="V73" s="42"/>
      <c r="W73" s="56"/>
      <c r="X73" s="42" t="s">
        <v>317</v>
      </c>
      <c r="Y73" s="44" t="s">
        <v>309</v>
      </c>
      <c r="Z73" s="44">
        <v>1536</v>
      </c>
      <c r="AA73" s="42" t="s">
        <v>310</v>
      </c>
      <c r="AB73" s="42" t="s">
        <v>311</v>
      </c>
      <c r="AC73" s="42" t="s">
        <v>312</v>
      </c>
      <c r="AD73" s="34">
        <v>42809</v>
      </c>
      <c r="AE73" s="34">
        <v>43098</v>
      </c>
      <c r="AF73" s="45"/>
      <c r="AG73" s="46"/>
      <c r="AH73" s="45"/>
      <c r="AI73" s="34"/>
      <c r="AJ73" s="45"/>
      <c r="AK73" s="34">
        <f t="shared" si="3"/>
        <v>43098</v>
      </c>
      <c r="AL73" s="46">
        <f t="shared" si="4"/>
        <v>27332412</v>
      </c>
      <c r="AM73" s="46">
        <v>23090586</v>
      </c>
      <c r="AN73" s="34" t="s">
        <v>56</v>
      </c>
    </row>
    <row r="74" spans="1:40" ht="12.75" customHeight="1" x14ac:dyDescent="0.25">
      <c r="A74" s="33" t="s">
        <v>423</v>
      </c>
      <c r="B74" s="50">
        <v>2017</v>
      </c>
      <c r="C74" s="33" t="s">
        <v>48</v>
      </c>
      <c r="D74" s="33" t="s">
        <v>159</v>
      </c>
      <c r="E74" s="34" t="s">
        <v>424</v>
      </c>
      <c r="F74" s="33" t="s">
        <v>161</v>
      </c>
      <c r="G74" s="33" t="s">
        <v>59</v>
      </c>
      <c r="H74" s="33" t="s">
        <v>51</v>
      </c>
      <c r="I74" s="44">
        <v>446</v>
      </c>
      <c r="J74" s="34">
        <v>42807</v>
      </c>
      <c r="K74" s="44">
        <v>416</v>
      </c>
      <c r="L74" s="34">
        <v>42809</v>
      </c>
      <c r="M74" s="42" t="s">
        <v>362</v>
      </c>
      <c r="N74" s="34">
        <v>42808</v>
      </c>
      <c r="O74" s="34" t="s">
        <v>67</v>
      </c>
      <c r="P74" s="54">
        <v>285</v>
      </c>
      <c r="Q74" s="55">
        <v>44853176</v>
      </c>
      <c r="R74" s="54">
        <v>52409679</v>
      </c>
      <c r="S74" s="42" t="s">
        <v>425</v>
      </c>
      <c r="T74" s="44" t="s">
        <v>164</v>
      </c>
      <c r="U74" s="42" t="s">
        <v>308</v>
      </c>
      <c r="V74" s="42"/>
      <c r="W74" s="56"/>
      <c r="X74" s="42" t="s">
        <v>317</v>
      </c>
      <c r="Y74" s="44" t="s">
        <v>309</v>
      </c>
      <c r="Z74" s="44">
        <v>1536</v>
      </c>
      <c r="AA74" s="42" t="s">
        <v>310</v>
      </c>
      <c r="AB74" s="42" t="s">
        <v>311</v>
      </c>
      <c r="AC74" s="42" t="s">
        <v>312</v>
      </c>
      <c r="AD74" s="34">
        <v>42809</v>
      </c>
      <c r="AE74" s="34">
        <v>43098</v>
      </c>
      <c r="AF74" s="45"/>
      <c r="AG74" s="46"/>
      <c r="AH74" s="45"/>
      <c r="AI74" s="34"/>
      <c r="AJ74" s="45"/>
      <c r="AK74" s="34">
        <f t="shared" si="3"/>
        <v>43098</v>
      </c>
      <c r="AL74" s="46">
        <f t="shared" si="4"/>
        <v>44853176</v>
      </c>
      <c r="AM74" s="46">
        <v>35567783</v>
      </c>
      <c r="AN74" s="34" t="s">
        <v>56</v>
      </c>
    </row>
    <row r="75" spans="1:40" ht="12.75" customHeight="1" x14ac:dyDescent="0.25">
      <c r="A75" s="33" t="s">
        <v>426</v>
      </c>
      <c r="B75" s="50">
        <v>2017</v>
      </c>
      <c r="C75" s="33" t="s">
        <v>48</v>
      </c>
      <c r="D75" s="33" t="s">
        <v>159</v>
      </c>
      <c r="E75" s="34" t="s">
        <v>427</v>
      </c>
      <c r="F75" s="33" t="s">
        <v>161</v>
      </c>
      <c r="G75" s="33" t="s">
        <v>59</v>
      </c>
      <c r="H75" s="33" t="s">
        <v>51</v>
      </c>
      <c r="I75" s="44">
        <v>433</v>
      </c>
      <c r="J75" s="44" t="s">
        <v>428</v>
      </c>
      <c r="K75" s="44">
        <v>393</v>
      </c>
      <c r="L75" s="34">
        <v>42808</v>
      </c>
      <c r="M75" s="42" t="s">
        <v>429</v>
      </c>
      <c r="N75" s="34">
        <v>42808</v>
      </c>
      <c r="O75" s="34" t="s">
        <v>67</v>
      </c>
      <c r="P75" s="54">
        <v>285</v>
      </c>
      <c r="Q75" s="55">
        <v>20324100</v>
      </c>
      <c r="R75" s="54">
        <v>86040254</v>
      </c>
      <c r="S75" s="42" t="s">
        <v>430</v>
      </c>
      <c r="T75" s="44" t="s">
        <v>164</v>
      </c>
      <c r="U75" s="42" t="s">
        <v>238</v>
      </c>
      <c r="V75" s="42"/>
      <c r="W75" s="56"/>
      <c r="X75" s="42" t="s">
        <v>240</v>
      </c>
      <c r="Y75" s="44" t="s">
        <v>167</v>
      </c>
      <c r="Z75" s="44">
        <v>1549</v>
      </c>
      <c r="AA75" s="42" t="s">
        <v>168</v>
      </c>
      <c r="AB75" s="42" t="s">
        <v>169</v>
      </c>
      <c r="AC75" s="42" t="s">
        <v>170</v>
      </c>
      <c r="AD75" s="57">
        <v>42808</v>
      </c>
      <c r="AE75" s="57">
        <v>43100</v>
      </c>
      <c r="AF75" s="45"/>
      <c r="AG75" s="46"/>
      <c r="AH75" s="45"/>
      <c r="AI75" s="34"/>
      <c r="AJ75" s="45"/>
      <c r="AK75" s="34">
        <f t="shared" si="3"/>
        <v>43100</v>
      </c>
      <c r="AL75" s="46">
        <f t="shared" si="4"/>
        <v>20324100</v>
      </c>
      <c r="AM75" s="46">
        <v>16259280</v>
      </c>
      <c r="AN75" s="34" t="s">
        <v>56</v>
      </c>
    </row>
    <row r="76" spans="1:40" ht="12.75" customHeight="1" x14ac:dyDescent="0.25">
      <c r="A76" s="33" t="s">
        <v>431</v>
      </c>
      <c r="B76" s="50">
        <v>2017</v>
      </c>
      <c r="C76" s="33" t="s">
        <v>48</v>
      </c>
      <c r="D76" s="33" t="s">
        <v>159</v>
      </c>
      <c r="E76" s="34" t="s">
        <v>432</v>
      </c>
      <c r="F76" s="33" t="s">
        <v>161</v>
      </c>
      <c r="G76" s="33" t="s">
        <v>59</v>
      </c>
      <c r="H76" s="33" t="s">
        <v>51</v>
      </c>
      <c r="I76" s="44">
        <v>454</v>
      </c>
      <c r="J76" s="34">
        <v>42807</v>
      </c>
      <c r="K76" s="44">
        <v>394</v>
      </c>
      <c r="L76" s="34">
        <v>42808</v>
      </c>
      <c r="M76" s="42" t="s">
        <v>433</v>
      </c>
      <c r="N76" s="34">
        <v>42808</v>
      </c>
      <c r="O76" s="34" t="s">
        <v>67</v>
      </c>
      <c r="P76" s="54">
        <v>285</v>
      </c>
      <c r="Q76" s="55">
        <v>49058180</v>
      </c>
      <c r="R76" s="54">
        <v>19314348</v>
      </c>
      <c r="S76" s="42" t="s">
        <v>434</v>
      </c>
      <c r="T76" s="44" t="s">
        <v>164</v>
      </c>
      <c r="U76" s="42" t="s">
        <v>238</v>
      </c>
      <c r="V76" s="42" t="s">
        <v>435</v>
      </c>
      <c r="W76" s="56">
        <v>42829</v>
      </c>
      <c r="X76" s="42" t="s">
        <v>240</v>
      </c>
      <c r="Y76" s="44" t="s">
        <v>167</v>
      </c>
      <c r="Z76" s="44">
        <v>1549</v>
      </c>
      <c r="AA76" s="42" t="s">
        <v>168</v>
      </c>
      <c r="AB76" s="42" t="s">
        <v>169</v>
      </c>
      <c r="AC76" s="42" t="s">
        <v>170</v>
      </c>
      <c r="AD76" s="34">
        <v>42808</v>
      </c>
      <c r="AE76" s="34">
        <v>43093</v>
      </c>
      <c r="AF76" s="45"/>
      <c r="AG76" s="46"/>
      <c r="AH76" s="45"/>
      <c r="AI76" s="34"/>
      <c r="AJ76" s="45"/>
      <c r="AK76" s="34">
        <f t="shared" si="3"/>
        <v>43093</v>
      </c>
      <c r="AL76" s="46">
        <f t="shared" si="4"/>
        <v>49058180</v>
      </c>
      <c r="AM76" s="46">
        <v>38558008</v>
      </c>
      <c r="AN76" s="34" t="s">
        <v>56</v>
      </c>
    </row>
    <row r="77" spans="1:40" ht="12.75" customHeight="1" x14ac:dyDescent="0.25">
      <c r="A77" s="33" t="s">
        <v>436</v>
      </c>
      <c r="B77" s="50">
        <v>2017</v>
      </c>
      <c r="C77" s="33" t="s">
        <v>48</v>
      </c>
      <c r="D77" s="33" t="s">
        <v>159</v>
      </c>
      <c r="E77" s="34" t="s">
        <v>437</v>
      </c>
      <c r="F77" s="33" t="s">
        <v>161</v>
      </c>
      <c r="G77" s="33" t="s">
        <v>59</v>
      </c>
      <c r="H77" s="33" t="s">
        <v>51</v>
      </c>
      <c r="I77" s="44">
        <v>462</v>
      </c>
      <c r="J77" s="34">
        <v>42808</v>
      </c>
      <c r="K77" s="44">
        <v>403</v>
      </c>
      <c r="L77" s="34">
        <v>42809</v>
      </c>
      <c r="M77" s="42" t="s">
        <v>429</v>
      </c>
      <c r="N77" s="34">
        <v>42809</v>
      </c>
      <c r="O77" s="34" t="s">
        <v>67</v>
      </c>
      <c r="P77" s="54">
        <v>285</v>
      </c>
      <c r="Q77" s="55">
        <v>20324100</v>
      </c>
      <c r="R77" s="54">
        <v>81715633</v>
      </c>
      <c r="S77" s="42" t="s">
        <v>438</v>
      </c>
      <c r="T77" s="44" t="s">
        <v>164</v>
      </c>
      <c r="U77" s="42" t="s">
        <v>238</v>
      </c>
      <c r="V77" s="42"/>
      <c r="W77" s="56"/>
      <c r="X77" s="42" t="s">
        <v>240</v>
      </c>
      <c r="Y77" s="44" t="s">
        <v>167</v>
      </c>
      <c r="Z77" s="44">
        <v>1549</v>
      </c>
      <c r="AA77" s="42" t="s">
        <v>168</v>
      </c>
      <c r="AB77" s="42" t="s">
        <v>169</v>
      </c>
      <c r="AC77" s="42" t="s">
        <v>170</v>
      </c>
      <c r="AD77" s="34">
        <v>42810</v>
      </c>
      <c r="AE77" s="34">
        <v>43099</v>
      </c>
      <c r="AF77" s="45"/>
      <c r="AG77" s="46"/>
      <c r="AH77" s="45"/>
      <c r="AI77" s="34"/>
      <c r="AJ77" s="45"/>
      <c r="AK77" s="34">
        <f t="shared" si="3"/>
        <v>43099</v>
      </c>
      <c r="AL77" s="46">
        <f t="shared" si="4"/>
        <v>20324100</v>
      </c>
      <c r="AM77" s="46">
        <v>16117015</v>
      </c>
      <c r="AN77" s="34" t="s">
        <v>56</v>
      </c>
    </row>
    <row r="78" spans="1:40" ht="12.75" customHeight="1" x14ac:dyDescent="0.25">
      <c r="A78" s="33" t="s">
        <v>439</v>
      </c>
      <c r="B78" s="50">
        <v>2017</v>
      </c>
      <c r="C78" s="33" t="s">
        <v>48</v>
      </c>
      <c r="D78" s="33" t="s">
        <v>159</v>
      </c>
      <c r="E78" s="34" t="s">
        <v>440</v>
      </c>
      <c r="F78" s="33" t="s">
        <v>161</v>
      </c>
      <c r="G78" s="33" t="s">
        <v>59</v>
      </c>
      <c r="H78" s="33" t="s">
        <v>51</v>
      </c>
      <c r="I78" s="44">
        <v>421</v>
      </c>
      <c r="J78" s="34">
        <v>42801</v>
      </c>
      <c r="K78" s="44">
        <v>408</v>
      </c>
      <c r="L78" s="34">
        <v>42809</v>
      </c>
      <c r="M78" s="42" t="s">
        <v>441</v>
      </c>
      <c r="N78" s="34">
        <v>42808</v>
      </c>
      <c r="O78" s="34" t="s">
        <v>67</v>
      </c>
      <c r="P78" s="54">
        <v>285</v>
      </c>
      <c r="Q78" s="55">
        <v>20324100</v>
      </c>
      <c r="R78" s="54">
        <v>51575795</v>
      </c>
      <c r="S78" s="42" t="s">
        <v>442</v>
      </c>
      <c r="T78" s="44" t="s">
        <v>164</v>
      </c>
      <c r="U78" s="42" t="s">
        <v>228</v>
      </c>
      <c r="V78" s="42"/>
      <c r="W78" s="56"/>
      <c r="X78" s="42" t="s">
        <v>229</v>
      </c>
      <c r="Y78" s="44" t="s">
        <v>167</v>
      </c>
      <c r="Z78" s="44">
        <v>1549</v>
      </c>
      <c r="AA78" s="42" t="s">
        <v>168</v>
      </c>
      <c r="AB78" s="42" t="s">
        <v>169</v>
      </c>
      <c r="AC78" s="42" t="s">
        <v>170</v>
      </c>
      <c r="AD78" s="34">
        <v>42809</v>
      </c>
      <c r="AE78" s="34">
        <v>43098</v>
      </c>
      <c r="AF78" s="45"/>
      <c r="AG78" s="46"/>
      <c r="AH78" s="45"/>
      <c r="AI78" s="34"/>
      <c r="AJ78" s="45"/>
      <c r="AK78" s="34">
        <f t="shared" si="3"/>
        <v>43098</v>
      </c>
      <c r="AL78" s="46">
        <f t="shared" si="4"/>
        <v>20324100</v>
      </c>
      <c r="AM78" s="46">
        <v>16045342</v>
      </c>
      <c r="AN78" s="34" t="s">
        <v>56</v>
      </c>
    </row>
    <row r="79" spans="1:40" ht="12.75" customHeight="1" x14ac:dyDescent="0.25">
      <c r="A79" s="33" t="s">
        <v>443</v>
      </c>
      <c r="B79" s="50">
        <v>2017</v>
      </c>
      <c r="C79" s="33" t="s">
        <v>48</v>
      </c>
      <c r="D79" s="33" t="s">
        <v>159</v>
      </c>
      <c r="E79" s="34" t="s">
        <v>444</v>
      </c>
      <c r="F79" s="33" t="s">
        <v>161</v>
      </c>
      <c r="G79" s="33" t="s">
        <v>59</v>
      </c>
      <c r="H79" s="33" t="s">
        <v>51</v>
      </c>
      <c r="I79" s="44">
        <v>450</v>
      </c>
      <c r="J79" s="34">
        <v>42807</v>
      </c>
      <c r="K79" s="44">
        <v>414</v>
      </c>
      <c r="L79" s="34">
        <v>42809</v>
      </c>
      <c r="M79" s="42" t="s">
        <v>291</v>
      </c>
      <c r="N79" s="34">
        <v>42809</v>
      </c>
      <c r="O79" s="34" t="s">
        <v>67</v>
      </c>
      <c r="P79" s="54">
        <v>285</v>
      </c>
      <c r="Q79" s="55">
        <v>49058180</v>
      </c>
      <c r="R79" s="54">
        <v>91283256</v>
      </c>
      <c r="S79" s="42" t="s">
        <v>445</v>
      </c>
      <c r="T79" s="44" t="s">
        <v>164</v>
      </c>
      <c r="U79" s="42" t="s">
        <v>293</v>
      </c>
      <c r="V79" s="42" t="s">
        <v>446</v>
      </c>
      <c r="W79" s="56">
        <v>42886</v>
      </c>
      <c r="X79" s="42" t="s">
        <v>295</v>
      </c>
      <c r="Y79" s="44" t="s">
        <v>167</v>
      </c>
      <c r="Z79" s="44">
        <v>1549</v>
      </c>
      <c r="AA79" s="42" t="s">
        <v>168</v>
      </c>
      <c r="AB79" s="42" t="s">
        <v>169</v>
      </c>
      <c r="AC79" s="42" t="s">
        <v>170</v>
      </c>
      <c r="AD79" s="34">
        <v>42809</v>
      </c>
      <c r="AE79" s="34">
        <v>43098</v>
      </c>
      <c r="AF79" s="45"/>
      <c r="AG79" s="46"/>
      <c r="AH79" s="45"/>
      <c r="AI79" s="34"/>
      <c r="AJ79" s="45"/>
      <c r="AK79" s="34">
        <f t="shared" si="3"/>
        <v>43098</v>
      </c>
      <c r="AL79" s="46">
        <f t="shared" si="4"/>
        <v>49058180</v>
      </c>
      <c r="AM79" s="46">
        <v>33738257</v>
      </c>
      <c r="AN79" s="34" t="s">
        <v>56</v>
      </c>
    </row>
    <row r="80" spans="1:40" ht="12.75" customHeight="1" x14ac:dyDescent="0.25">
      <c r="A80" s="33" t="s">
        <v>447</v>
      </c>
      <c r="B80" s="50">
        <v>2017</v>
      </c>
      <c r="C80" s="33" t="s">
        <v>48</v>
      </c>
      <c r="D80" s="33" t="s">
        <v>159</v>
      </c>
      <c r="E80" s="34" t="s">
        <v>448</v>
      </c>
      <c r="F80" s="33" t="s">
        <v>161</v>
      </c>
      <c r="G80" s="33" t="s">
        <v>59</v>
      </c>
      <c r="H80" s="33" t="s">
        <v>51</v>
      </c>
      <c r="I80" s="44">
        <v>456</v>
      </c>
      <c r="J80" s="34">
        <v>42807</v>
      </c>
      <c r="K80" s="44">
        <v>417</v>
      </c>
      <c r="L80" s="34">
        <v>42809</v>
      </c>
      <c r="M80" s="42" t="s">
        <v>291</v>
      </c>
      <c r="N80" s="34">
        <v>42809</v>
      </c>
      <c r="O80" s="34" t="s">
        <v>67</v>
      </c>
      <c r="P80" s="54">
        <v>285</v>
      </c>
      <c r="Q80" s="55">
        <v>49058180</v>
      </c>
      <c r="R80" s="54">
        <v>80215753</v>
      </c>
      <c r="S80" s="42" t="s">
        <v>449</v>
      </c>
      <c r="T80" s="44" t="s">
        <v>164</v>
      </c>
      <c r="U80" s="42" t="s">
        <v>293</v>
      </c>
      <c r="V80" s="42"/>
      <c r="W80" s="56"/>
      <c r="X80" s="42" t="s">
        <v>295</v>
      </c>
      <c r="Y80" s="44" t="s">
        <v>167</v>
      </c>
      <c r="Z80" s="44">
        <v>1549</v>
      </c>
      <c r="AA80" s="42" t="s">
        <v>168</v>
      </c>
      <c r="AB80" s="42" t="s">
        <v>169</v>
      </c>
      <c r="AC80" s="42" t="s">
        <v>170</v>
      </c>
      <c r="AD80" s="34">
        <v>42810</v>
      </c>
      <c r="AE80" s="34">
        <v>43099</v>
      </c>
      <c r="AF80" s="45"/>
      <c r="AG80" s="46"/>
      <c r="AH80" s="45"/>
      <c r="AI80" s="34"/>
      <c r="AJ80" s="45"/>
      <c r="AK80" s="34">
        <f t="shared" si="3"/>
        <v>43099</v>
      </c>
      <c r="AL80" s="46">
        <f t="shared" si="4"/>
        <v>49058180</v>
      </c>
      <c r="AM80" s="46">
        <v>33738257</v>
      </c>
      <c r="AN80" s="34" t="s">
        <v>56</v>
      </c>
    </row>
    <row r="81" spans="1:40" ht="12.75" customHeight="1" x14ac:dyDescent="0.25">
      <c r="A81" s="33" t="s">
        <v>450</v>
      </c>
      <c r="B81" s="50">
        <v>2017</v>
      </c>
      <c r="C81" s="33" t="s">
        <v>48</v>
      </c>
      <c r="D81" s="33" t="s">
        <v>159</v>
      </c>
      <c r="E81" s="34" t="s">
        <v>451</v>
      </c>
      <c r="F81" s="33" t="s">
        <v>161</v>
      </c>
      <c r="G81" s="33" t="s">
        <v>59</v>
      </c>
      <c r="H81" s="33" t="s">
        <v>51</v>
      </c>
      <c r="I81" s="44">
        <v>459</v>
      </c>
      <c r="J81" s="34">
        <v>42807</v>
      </c>
      <c r="K81" s="44">
        <v>421</v>
      </c>
      <c r="L81" s="34">
        <v>42810</v>
      </c>
      <c r="M81" s="42" t="s">
        <v>362</v>
      </c>
      <c r="N81" s="34">
        <v>42809</v>
      </c>
      <c r="O81" s="34" t="s">
        <v>67</v>
      </c>
      <c r="P81" s="54">
        <v>285</v>
      </c>
      <c r="Q81" s="55">
        <v>44853176</v>
      </c>
      <c r="R81" s="54">
        <v>1018453055</v>
      </c>
      <c r="S81" s="42" t="s">
        <v>452</v>
      </c>
      <c r="T81" s="44" t="s">
        <v>164</v>
      </c>
      <c r="U81" s="42" t="s">
        <v>308</v>
      </c>
      <c r="V81" s="42"/>
      <c r="W81" s="56"/>
      <c r="X81" s="42" t="s">
        <v>317</v>
      </c>
      <c r="Y81" s="44" t="s">
        <v>309</v>
      </c>
      <c r="Z81" s="44">
        <v>1536</v>
      </c>
      <c r="AA81" s="42" t="s">
        <v>310</v>
      </c>
      <c r="AB81" s="42" t="s">
        <v>311</v>
      </c>
      <c r="AC81" s="42" t="s">
        <v>312</v>
      </c>
      <c r="AD81" s="34">
        <v>42810</v>
      </c>
      <c r="AE81" s="34">
        <v>43099</v>
      </c>
      <c r="AF81" s="45"/>
      <c r="AG81" s="46"/>
      <c r="AH81" s="45"/>
      <c r="AI81" s="34"/>
      <c r="AJ81" s="45"/>
      <c r="AK81" s="34">
        <f t="shared" si="3"/>
        <v>43099</v>
      </c>
      <c r="AL81" s="46">
        <f t="shared" si="4"/>
        <v>44853176</v>
      </c>
      <c r="AM81" s="46">
        <v>35410402</v>
      </c>
      <c r="AN81" s="34" t="s">
        <v>56</v>
      </c>
    </row>
    <row r="82" spans="1:40" ht="12.75" customHeight="1" x14ac:dyDescent="0.25">
      <c r="A82" s="33" t="s">
        <v>453</v>
      </c>
      <c r="B82" s="50">
        <v>2017</v>
      </c>
      <c r="C82" s="33" t="s">
        <v>48</v>
      </c>
      <c r="D82" s="33" t="s">
        <v>159</v>
      </c>
      <c r="E82" s="34" t="s">
        <v>454</v>
      </c>
      <c r="F82" s="33" t="s">
        <v>161</v>
      </c>
      <c r="G82" s="33" t="s">
        <v>59</v>
      </c>
      <c r="H82" s="33" t="s">
        <v>51</v>
      </c>
      <c r="I82" s="44">
        <v>463</v>
      </c>
      <c r="J82" s="34">
        <v>42808</v>
      </c>
      <c r="K82" s="44">
        <v>418</v>
      </c>
      <c r="L82" s="34">
        <v>42809</v>
      </c>
      <c r="M82" s="42" t="s">
        <v>455</v>
      </c>
      <c r="N82" s="34">
        <v>42809</v>
      </c>
      <c r="O82" s="34" t="s">
        <v>67</v>
      </c>
      <c r="P82" s="54">
        <v>285</v>
      </c>
      <c r="Q82" s="55">
        <v>73587275</v>
      </c>
      <c r="R82" s="54">
        <v>79380897</v>
      </c>
      <c r="S82" s="42" t="s">
        <v>117</v>
      </c>
      <c r="T82" s="44" t="s">
        <v>164</v>
      </c>
      <c r="U82" s="42" t="s">
        <v>188</v>
      </c>
      <c r="V82" s="42"/>
      <c r="W82" s="56"/>
      <c r="X82" s="42" t="s">
        <v>166</v>
      </c>
      <c r="Y82" s="44" t="s">
        <v>167</v>
      </c>
      <c r="Z82" s="44">
        <v>1549</v>
      </c>
      <c r="AA82" s="42" t="s">
        <v>168</v>
      </c>
      <c r="AB82" s="42" t="s">
        <v>169</v>
      </c>
      <c r="AC82" s="42" t="s">
        <v>170</v>
      </c>
      <c r="AD82" s="34">
        <v>42809</v>
      </c>
      <c r="AE82" s="34">
        <v>43098</v>
      </c>
      <c r="AF82" s="45"/>
      <c r="AG82" s="46"/>
      <c r="AH82" s="45"/>
      <c r="AI82" s="34"/>
      <c r="AJ82" s="45"/>
      <c r="AK82" s="34">
        <f t="shared" si="3"/>
        <v>43098</v>
      </c>
      <c r="AL82" s="46">
        <f t="shared" si="4"/>
        <v>73587275</v>
      </c>
      <c r="AM82" s="46">
        <v>58611619</v>
      </c>
      <c r="AN82" s="34" t="s">
        <v>56</v>
      </c>
    </row>
    <row r="83" spans="1:40" ht="12.75" customHeight="1" x14ac:dyDescent="0.25">
      <c r="A83" s="33" t="s">
        <v>456</v>
      </c>
      <c r="B83" s="50">
        <v>2017</v>
      </c>
      <c r="C83" s="33" t="s">
        <v>48</v>
      </c>
      <c r="D83" s="33" t="s">
        <v>159</v>
      </c>
      <c r="E83" s="34" t="s">
        <v>457</v>
      </c>
      <c r="F83" s="33" t="s">
        <v>161</v>
      </c>
      <c r="G83" s="33" t="s">
        <v>59</v>
      </c>
      <c r="H83" s="33" t="s">
        <v>51</v>
      </c>
      <c r="I83" s="44">
        <v>434</v>
      </c>
      <c r="J83" s="34"/>
      <c r="K83" s="44">
        <v>419</v>
      </c>
      <c r="L83" s="34">
        <v>42809</v>
      </c>
      <c r="M83" s="42" t="s">
        <v>376</v>
      </c>
      <c r="N83" s="34">
        <v>42809</v>
      </c>
      <c r="O83" s="34" t="s">
        <v>67</v>
      </c>
      <c r="P83" s="54">
        <v>285</v>
      </c>
      <c r="Q83" s="55">
        <v>49058180</v>
      </c>
      <c r="R83" s="54">
        <v>79406353</v>
      </c>
      <c r="S83" s="42" t="s">
        <v>458</v>
      </c>
      <c r="T83" s="44" t="s">
        <v>164</v>
      </c>
      <c r="U83" s="42" t="s">
        <v>293</v>
      </c>
      <c r="V83" s="42"/>
      <c r="W83" s="56"/>
      <c r="X83" s="42" t="s">
        <v>295</v>
      </c>
      <c r="Y83" s="44" t="s">
        <v>167</v>
      </c>
      <c r="Z83" s="44">
        <v>1549</v>
      </c>
      <c r="AA83" s="42" t="s">
        <v>168</v>
      </c>
      <c r="AB83" s="42" t="s">
        <v>169</v>
      </c>
      <c r="AC83" s="42" t="s">
        <v>170</v>
      </c>
      <c r="AD83" s="57">
        <v>42809</v>
      </c>
      <c r="AE83" s="57">
        <v>43100</v>
      </c>
      <c r="AF83" s="45"/>
      <c r="AG83" s="46"/>
      <c r="AH83" s="45"/>
      <c r="AI83" s="34"/>
      <c r="AJ83" s="45"/>
      <c r="AK83" s="34">
        <f t="shared" si="3"/>
        <v>43100</v>
      </c>
      <c r="AL83" s="46">
        <f t="shared" si="4"/>
        <v>49058180</v>
      </c>
      <c r="AM83" s="46">
        <v>0</v>
      </c>
      <c r="AN83" s="34" t="s">
        <v>56</v>
      </c>
    </row>
    <row r="84" spans="1:40" ht="12.75" customHeight="1" x14ac:dyDescent="0.25">
      <c r="A84" s="33" t="s">
        <v>459</v>
      </c>
      <c r="B84" s="50">
        <v>2017</v>
      </c>
      <c r="C84" s="33" t="s">
        <v>48</v>
      </c>
      <c r="D84" s="33" t="s">
        <v>159</v>
      </c>
      <c r="E84" s="34" t="s">
        <v>460</v>
      </c>
      <c r="F84" s="33" t="s">
        <v>161</v>
      </c>
      <c r="G84" s="33" t="s">
        <v>59</v>
      </c>
      <c r="H84" s="33" t="s">
        <v>51</v>
      </c>
      <c r="I84" s="44">
        <v>475</v>
      </c>
      <c r="J84" s="34">
        <v>42809</v>
      </c>
      <c r="K84" s="44">
        <v>420</v>
      </c>
      <c r="L84" s="34">
        <v>42810</v>
      </c>
      <c r="M84" s="42" t="s">
        <v>461</v>
      </c>
      <c r="N84" s="34">
        <v>42810</v>
      </c>
      <c r="O84" s="34" t="s">
        <v>67</v>
      </c>
      <c r="P84" s="54">
        <v>285</v>
      </c>
      <c r="Q84" s="55">
        <v>73587275</v>
      </c>
      <c r="R84" s="54">
        <v>19108972</v>
      </c>
      <c r="S84" s="42" t="s">
        <v>462</v>
      </c>
      <c r="T84" s="44" t="s">
        <v>164</v>
      </c>
      <c r="U84" s="42" t="s">
        <v>463</v>
      </c>
      <c r="V84" s="42"/>
      <c r="W84" s="56"/>
      <c r="X84" s="42" t="s">
        <v>255</v>
      </c>
      <c r="Y84" s="44" t="s">
        <v>167</v>
      </c>
      <c r="Z84" s="44">
        <v>1549</v>
      </c>
      <c r="AA84" s="42" t="s">
        <v>168</v>
      </c>
      <c r="AB84" s="42" t="s">
        <v>169</v>
      </c>
      <c r="AC84" s="42" t="s">
        <v>170</v>
      </c>
      <c r="AD84" s="34">
        <v>42809</v>
      </c>
      <c r="AE84" s="34">
        <v>43099</v>
      </c>
      <c r="AF84" s="45"/>
      <c r="AG84" s="46"/>
      <c r="AH84" s="45"/>
      <c r="AI84" s="34"/>
      <c r="AJ84" s="45"/>
      <c r="AK84" s="34">
        <f t="shared" si="3"/>
        <v>43099</v>
      </c>
      <c r="AL84" s="46">
        <f t="shared" si="4"/>
        <v>73587275</v>
      </c>
      <c r="AM84" s="46">
        <v>58611619</v>
      </c>
      <c r="AN84" s="34" t="s">
        <v>56</v>
      </c>
    </row>
    <row r="85" spans="1:40" ht="12.75" customHeight="1" x14ac:dyDescent="0.25">
      <c r="A85" s="33" t="s">
        <v>464</v>
      </c>
      <c r="B85" s="50">
        <v>2017</v>
      </c>
      <c r="C85" s="33" t="s">
        <v>48</v>
      </c>
      <c r="D85" s="33" t="s">
        <v>159</v>
      </c>
      <c r="E85" s="34" t="s">
        <v>465</v>
      </c>
      <c r="F85" s="33" t="s">
        <v>161</v>
      </c>
      <c r="G85" s="33" t="s">
        <v>59</v>
      </c>
      <c r="H85" s="33" t="s">
        <v>51</v>
      </c>
      <c r="I85" s="44">
        <v>472</v>
      </c>
      <c r="J85" s="44" t="s">
        <v>466</v>
      </c>
      <c r="K85" s="44">
        <v>430</v>
      </c>
      <c r="L85" s="34">
        <v>42810</v>
      </c>
      <c r="M85" s="42" t="s">
        <v>467</v>
      </c>
      <c r="N85" s="34">
        <v>42810</v>
      </c>
      <c r="O85" s="34" t="s">
        <v>67</v>
      </c>
      <c r="P85" s="54">
        <v>285</v>
      </c>
      <c r="Q85" s="55">
        <v>73587275</v>
      </c>
      <c r="R85" s="54">
        <v>79717414</v>
      </c>
      <c r="S85" s="42" t="s">
        <v>245</v>
      </c>
      <c r="T85" s="44" t="s">
        <v>164</v>
      </c>
      <c r="U85" s="42" t="s">
        <v>188</v>
      </c>
      <c r="V85" s="42"/>
      <c r="W85" s="56"/>
      <c r="X85" s="42" t="s">
        <v>117</v>
      </c>
      <c r="Y85" s="44" t="s">
        <v>167</v>
      </c>
      <c r="Z85" s="44">
        <v>1549</v>
      </c>
      <c r="AA85" s="42" t="s">
        <v>168</v>
      </c>
      <c r="AB85" s="42" t="s">
        <v>169</v>
      </c>
      <c r="AC85" s="42" t="s">
        <v>170</v>
      </c>
      <c r="AD85" s="57">
        <v>42796</v>
      </c>
      <c r="AE85" s="57">
        <v>43100</v>
      </c>
      <c r="AF85" s="45"/>
      <c r="AG85" s="46"/>
      <c r="AH85" s="45"/>
      <c r="AI85" s="34"/>
      <c r="AJ85" s="45"/>
      <c r="AK85" s="34">
        <f t="shared" si="3"/>
        <v>43100</v>
      </c>
      <c r="AL85" s="46">
        <f t="shared" si="4"/>
        <v>73587275</v>
      </c>
      <c r="AM85" s="46">
        <v>56546012</v>
      </c>
      <c r="AN85" s="34" t="s">
        <v>56</v>
      </c>
    </row>
    <row r="86" spans="1:40" ht="12.75" customHeight="1" x14ac:dyDescent="0.25">
      <c r="A86" s="33" t="s">
        <v>468</v>
      </c>
      <c r="B86" s="50">
        <v>2017</v>
      </c>
      <c r="C86" s="33" t="s">
        <v>48</v>
      </c>
      <c r="D86" s="33" t="s">
        <v>159</v>
      </c>
      <c r="E86" s="34" t="s">
        <v>469</v>
      </c>
      <c r="F86" s="33" t="s">
        <v>161</v>
      </c>
      <c r="G86" s="33" t="s">
        <v>59</v>
      </c>
      <c r="H86" s="33" t="s">
        <v>51</v>
      </c>
      <c r="I86" s="44">
        <v>468</v>
      </c>
      <c r="J86" s="44" t="s">
        <v>466</v>
      </c>
      <c r="K86" s="44">
        <v>422</v>
      </c>
      <c r="L86" s="34">
        <v>42810</v>
      </c>
      <c r="M86" s="42" t="s">
        <v>362</v>
      </c>
      <c r="N86" s="34">
        <v>42810</v>
      </c>
      <c r="O86" s="34" t="s">
        <v>67</v>
      </c>
      <c r="P86" s="54">
        <v>285</v>
      </c>
      <c r="Q86" s="55">
        <v>44853176</v>
      </c>
      <c r="R86" s="54">
        <v>52145480</v>
      </c>
      <c r="S86" s="42" t="s">
        <v>470</v>
      </c>
      <c r="T86" s="44" t="s">
        <v>164</v>
      </c>
      <c r="U86" s="42" t="s">
        <v>308</v>
      </c>
      <c r="V86" s="42"/>
      <c r="W86" s="56"/>
      <c r="X86" s="42" t="s">
        <v>317</v>
      </c>
      <c r="Y86" s="44" t="s">
        <v>309</v>
      </c>
      <c r="Z86" s="44">
        <v>1536</v>
      </c>
      <c r="AA86" s="42" t="s">
        <v>310</v>
      </c>
      <c r="AB86" s="42" t="s">
        <v>311</v>
      </c>
      <c r="AC86" s="42" t="s">
        <v>312</v>
      </c>
      <c r="AD86" s="34">
        <v>42810</v>
      </c>
      <c r="AE86" s="34">
        <v>43099</v>
      </c>
      <c r="AF86" s="45"/>
      <c r="AG86" s="46"/>
      <c r="AH86" s="45"/>
      <c r="AI86" s="34"/>
      <c r="AJ86" s="45"/>
      <c r="AK86" s="34">
        <f t="shared" si="3"/>
        <v>43099</v>
      </c>
      <c r="AL86" s="46">
        <f t="shared" si="4"/>
        <v>44853176</v>
      </c>
      <c r="AM86" s="46">
        <v>35410402</v>
      </c>
      <c r="AN86" s="34" t="s">
        <v>56</v>
      </c>
    </row>
    <row r="87" spans="1:40" ht="12.75" customHeight="1" x14ac:dyDescent="0.25">
      <c r="A87" s="33" t="s">
        <v>471</v>
      </c>
      <c r="B87" s="50">
        <v>2017</v>
      </c>
      <c r="C87" s="33" t="s">
        <v>48</v>
      </c>
      <c r="D87" s="33" t="s">
        <v>159</v>
      </c>
      <c r="E87" s="34" t="s">
        <v>472</v>
      </c>
      <c r="F87" s="33" t="s">
        <v>161</v>
      </c>
      <c r="G87" s="33" t="s">
        <v>59</v>
      </c>
      <c r="H87" s="33" t="s">
        <v>51</v>
      </c>
      <c r="I87" s="44">
        <v>467</v>
      </c>
      <c r="J87" s="44" t="s">
        <v>466</v>
      </c>
      <c r="K87" s="44">
        <v>424</v>
      </c>
      <c r="L87" s="34">
        <v>42810</v>
      </c>
      <c r="M87" s="42" t="s">
        <v>345</v>
      </c>
      <c r="N87" s="34">
        <v>42810</v>
      </c>
      <c r="O87" s="34" t="s">
        <v>67</v>
      </c>
      <c r="P87" s="54">
        <v>285</v>
      </c>
      <c r="Q87" s="55">
        <v>49058180</v>
      </c>
      <c r="R87" s="54">
        <v>79634967</v>
      </c>
      <c r="S87" s="42" t="s">
        <v>473</v>
      </c>
      <c r="T87" s="44" t="s">
        <v>164</v>
      </c>
      <c r="U87" s="42" t="s">
        <v>188</v>
      </c>
      <c r="V87" s="42"/>
      <c r="W87" s="56"/>
      <c r="X87" s="42" t="s">
        <v>117</v>
      </c>
      <c r="Y87" s="44" t="s">
        <v>167</v>
      </c>
      <c r="Z87" s="44">
        <v>1549</v>
      </c>
      <c r="AA87" s="42" t="s">
        <v>168</v>
      </c>
      <c r="AB87" s="42" t="s">
        <v>169</v>
      </c>
      <c r="AC87" s="42" t="s">
        <v>170</v>
      </c>
      <c r="AD87" s="34">
        <v>42810</v>
      </c>
      <c r="AE87" s="34">
        <v>43099</v>
      </c>
      <c r="AF87" s="45"/>
      <c r="AG87" s="46"/>
      <c r="AH87" s="45"/>
      <c r="AI87" s="34"/>
      <c r="AJ87" s="45"/>
      <c r="AK87" s="34">
        <f t="shared" si="3"/>
        <v>43099</v>
      </c>
      <c r="AL87" s="46">
        <f t="shared" si="4"/>
        <v>49058180</v>
      </c>
      <c r="AM87" s="46">
        <v>38730143</v>
      </c>
      <c r="AN87" s="34" t="s">
        <v>56</v>
      </c>
    </row>
    <row r="88" spans="1:40" ht="12.75" customHeight="1" x14ac:dyDescent="0.25">
      <c r="A88" s="33" t="s">
        <v>474</v>
      </c>
      <c r="B88" s="50">
        <v>2017</v>
      </c>
      <c r="C88" s="33" t="s">
        <v>48</v>
      </c>
      <c r="D88" s="33" t="s">
        <v>159</v>
      </c>
      <c r="E88" s="34" t="s">
        <v>475</v>
      </c>
      <c r="F88" s="33" t="s">
        <v>161</v>
      </c>
      <c r="G88" s="33" t="s">
        <v>59</v>
      </c>
      <c r="H88" s="33" t="s">
        <v>51</v>
      </c>
      <c r="I88" s="44">
        <v>477</v>
      </c>
      <c r="J88" s="44" t="s">
        <v>466</v>
      </c>
      <c r="K88" s="44">
        <v>429</v>
      </c>
      <c r="L88" s="34">
        <v>42810</v>
      </c>
      <c r="M88" s="42" t="s">
        <v>476</v>
      </c>
      <c r="N88" s="34">
        <v>42810</v>
      </c>
      <c r="O88" s="34" t="s">
        <v>67</v>
      </c>
      <c r="P88" s="54">
        <v>285</v>
      </c>
      <c r="Q88" s="55">
        <v>49759014</v>
      </c>
      <c r="R88" s="54">
        <v>79807118</v>
      </c>
      <c r="S88" s="42" t="s">
        <v>477</v>
      </c>
      <c r="T88" s="44" t="s">
        <v>164</v>
      </c>
      <c r="U88" s="42" t="s">
        <v>188</v>
      </c>
      <c r="V88" s="42"/>
      <c r="W88" s="56"/>
      <c r="X88" s="42" t="s">
        <v>117</v>
      </c>
      <c r="Y88" s="44" t="s">
        <v>478</v>
      </c>
      <c r="Z88" s="44">
        <v>1543</v>
      </c>
      <c r="AA88" s="42" t="s">
        <v>479</v>
      </c>
      <c r="AB88" s="42" t="s">
        <v>480</v>
      </c>
      <c r="AC88" s="42" t="s">
        <v>481</v>
      </c>
      <c r="AD88" s="57">
        <v>42810</v>
      </c>
      <c r="AE88" s="57">
        <v>43100</v>
      </c>
      <c r="AF88" s="45"/>
      <c r="AG88" s="46"/>
      <c r="AH88" s="45"/>
      <c r="AI88" s="34"/>
      <c r="AJ88" s="45"/>
      <c r="AK88" s="34">
        <f t="shared" si="3"/>
        <v>43100</v>
      </c>
      <c r="AL88" s="46">
        <f t="shared" si="4"/>
        <v>49759014</v>
      </c>
      <c r="AM88" s="46">
        <v>39458025</v>
      </c>
      <c r="AN88" s="34" t="s">
        <v>56</v>
      </c>
    </row>
    <row r="89" spans="1:40" ht="12.75" customHeight="1" x14ac:dyDescent="0.25">
      <c r="A89" s="33" t="s">
        <v>482</v>
      </c>
      <c r="B89" s="50">
        <v>2017</v>
      </c>
      <c r="C89" s="33" t="s">
        <v>48</v>
      </c>
      <c r="D89" s="33" t="s">
        <v>159</v>
      </c>
      <c r="E89" s="34" t="s">
        <v>483</v>
      </c>
      <c r="F89" s="33" t="s">
        <v>161</v>
      </c>
      <c r="G89" s="33" t="s">
        <v>59</v>
      </c>
      <c r="H89" s="33" t="s">
        <v>51</v>
      </c>
      <c r="I89" s="44">
        <v>465</v>
      </c>
      <c r="J89" s="44" t="s">
        <v>484</v>
      </c>
      <c r="K89" s="44">
        <v>425</v>
      </c>
      <c r="L89" s="34">
        <v>42810</v>
      </c>
      <c r="M89" s="42" t="s">
        <v>485</v>
      </c>
      <c r="N89" s="34">
        <v>42809</v>
      </c>
      <c r="O89" s="34" t="s">
        <v>67</v>
      </c>
      <c r="P89" s="54">
        <v>285</v>
      </c>
      <c r="Q89" s="55">
        <v>37844884</v>
      </c>
      <c r="R89" s="54">
        <v>1020797579</v>
      </c>
      <c r="S89" s="42" t="s">
        <v>486</v>
      </c>
      <c r="T89" s="44" t="s">
        <v>164</v>
      </c>
      <c r="U89" s="42" t="s">
        <v>188</v>
      </c>
      <c r="V89" s="42"/>
      <c r="W89" s="56"/>
      <c r="X89" s="42" t="s">
        <v>117</v>
      </c>
      <c r="Y89" s="44" t="s">
        <v>167</v>
      </c>
      <c r="Z89" s="44">
        <v>1549</v>
      </c>
      <c r="AA89" s="42" t="s">
        <v>168</v>
      </c>
      <c r="AB89" s="42" t="s">
        <v>169</v>
      </c>
      <c r="AC89" s="42" t="s">
        <v>170</v>
      </c>
      <c r="AD89" s="34">
        <v>42810</v>
      </c>
      <c r="AE89" s="34">
        <v>43099</v>
      </c>
      <c r="AF89" s="45"/>
      <c r="AG89" s="46"/>
      <c r="AH89" s="45"/>
      <c r="AI89" s="34"/>
      <c r="AJ89" s="45"/>
      <c r="AK89" s="34">
        <f t="shared" si="3"/>
        <v>43099</v>
      </c>
      <c r="AL89" s="46">
        <f t="shared" si="4"/>
        <v>37844884</v>
      </c>
      <c r="AM89" s="46">
        <v>29990329</v>
      </c>
      <c r="AN89" s="34" t="s">
        <v>56</v>
      </c>
    </row>
    <row r="90" spans="1:40" ht="12.75" customHeight="1" x14ac:dyDescent="0.25">
      <c r="A90" s="33" t="s">
        <v>487</v>
      </c>
      <c r="B90" s="50">
        <v>2017</v>
      </c>
      <c r="C90" s="33" t="s">
        <v>48</v>
      </c>
      <c r="D90" s="33" t="s">
        <v>159</v>
      </c>
      <c r="E90" s="34" t="s">
        <v>488</v>
      </c>
      <c r="F90" s="33" t="s">
        <v>161</v>
      </c>
      <c r="G90" s="33" t="s">
        <v>59</v>
      </c>
      <c r="H90" s="33" t="s">
        <v>51</v>
      </c>
      <c r="I90" s="44">
        <v>479</v>
      </c>
      <c r="J90" s="44" t="s">
        <v>466</v>
      </c>
      <c r="K90" s="44">
        <v>423</v>
      </c>
      <c r="L90" s="34">
        <v>42810</v>
      </c>
      <c r="M90" s="42" t="s">
        <v>429</v>
      </c>
      <c r="N90" s="34">
        <v>42810</v>
      </c>
      <c r="O90" s="34" t="s">
        <v>67</v>
      </c>
      <c r="P90" s="54">
        <v>285</v>
      </c>
      <c r="Q90" s="55">
        <v>20324100</v>
      </c>
      <c r="R90" s="54">
        <v>52071884</v>
      </c>
      <c r="S90" s="42" t="s">
        <v>489</v>
      </c>
      <c r="T90" s="44" t="s">
        <v>164</v>
      </c>
      <c r="U90" s="42" t="s">
        <v>293</v>
      </c>
      <c r="V90" s="42"/>
      <c r="W90" s="56"/>
      <c r="X90" s="42" t="s">
        <v>295</v>
      </c>
      <c r="Y90" s="44" t="s">
        <v>167</v>
      </c>
      <c r="Z90" s="44">
        <v>1549</v>
      </c>
      <c r="AA90" s="42" t="s">
        <v>168</v>
      </c>
      <c r="AB90" s="42" t="s">
        <v>169</v>
      </c>
      <c r="AC90" s="42" t="s">
        <v>170</v>
      </c>
      <c r="AD90" s="34">
        <v>42810</v>
      </c>
      <c r="AE90" s="34">
        <v>43099</v>
      </c>
      <c r="AF90" s="45"/>
      <c r="AG90" s="46"/>
      <c r="AH90" s="45"/>
      <c r="AI90" s="34"/>
      <c r="AJ90" s="45"/>
      <c r="AK90" s="34">
        <f t="shared" si="3"/>
        <v>43099</v>
      </c>
      <c r="AL90" s="46">
        <f t="shared" si="4"/>
        <v>20324100</v>
      </c>
      <c r="AM90" s="46">
        <v>15189591</v>
      </c>
      <c r="AN90" s="34" t="s">
        <v>56</v>
      </c>
    </row>
    <row r="91" spans="1:40" ht="12.75" customHeight="1" x14ac:dyDescent="0.25">
      <c r="A91" s="33" t="s">
        <v>490</v>
      </c>
      <c r="B91" s="50">
        <v>2017</v>
      </c>
      <c r="C91" s="33" t="s">
        <v>48</v>
      </c>
      <c r="D91" s="33" t="s">
        <v>159</v>
      </c>
      <c r="E91" s="34" t="s">
        <v>491</v>
      </c>
      <c r="F91" s="33" t="s">
        <v>161</v>
      </c>
      <c r="G91" s="33" t="s">
        <v>59</v>
      </c>
      <c r="H91" s="33" t="s">
        <v>51</v>
      </c>
      <c r="I91" s="44">
        <v>464</v>
      </c>
      <c r="J91" s="44" t="s">
        <v>466</v>
      </c>
      <c r="K91" s="44">
        <v>435</v>
      </c>
      <c r="L91" s="34">
        <v>42810</v>
      </c>
      <c r="M91" s="42" t="s">
        <v>492</v>
      </c>
      <c r="N91" s="34">
        <v>42810</v>
      </c>
      <c r="O91" s="34" t="s">
        <v>67</v>
      </c>
      <c r="P91" s="54">
        <v>285</v>
      </c>
      <c r="Q91" s="55">
        <v>20324100</v>
      </c>
      <c r="R91" s="54">
        <v>1049618101</v>
      </c>
      <c r="S91" s="42" t="s">
        <v>493</v>
      </c>
      <c r="T91" s="44" t="s">
        <v>164</v>
      </c>
      <c r="U91" s="42" t="s">
        <v>210</v>
      </c>
      <c r="V91" s="42"/>
      <c r="W91" s="56"/>
      <c r="X91" s="42" t="s">
        <v>494</v>
      </c>
      <c r="Y91" s="44" t="s">
        <v>167</v>
      </c>
      <c r="Z91" s="44">
        <v>1549</v>
      </c>
      <c r="AA91" s="42" t="s">
        <v>168</v>
      </c>
      <c r="AB91" s="42" t="s">
        <v>169</v>
      </c>
      <c r="AC91" s="42" t="s">
        <v>170</v>
      </c>
      <c r="AD91" s="34">
        <v>42816</v>
      </c>
      <c r="AE91" s="34">
        <v>43105</v>
      </c>
      <c r="AF91" s="45"/>
      <c r="AG91" s="46"/>
      <c r="AH91" s="45"/>
      <c r="AI91" s="34"/>
      <c r="AJ91" s="45"/>
      <c r="AK91" s="34">
        <f t="shared" si="3"/>
        <v>43105</v>
      </c>
      <c r="AL91" s="46">
        <f t="shared" si="4"/>
        <v>20324100</v>
      </c>
      <c r="AM91" s="46">
        <v>19362113</v>
      </c>
      <c r="AN91" s="34" t="s">
        <v>56</v>
      </c>
    </row>
    <row r="92" spans="1:40" ht="12.75" customHeight="1" x14ac:dyDescent="0.25">
      <c r="A92" s="33" t="s">
        <v>495</v>
      </c>
      <c r="B92" s="50">
        <v>2017</v>
      </c>
      <c r="C92" s="33" t="s">
        <v>48</v>
      </c>
      <c r="D92" s="33" t="s">
        <v>159</v>
      </c>
      <c r="E92" s="34" t="s">
        <v>496</v>
      </c>
      <c r="F92" s="33" t="s">
        <v>161</v>
      </c>
      <c r="G92" s="33" t="s">
        <v>59</v>
      </c>
      <c r="H92" s="33" t="s">
        <v>51</v>
      </c>
      <c r="I92" s="44">
        <v>473</v>
      </c>
      <c r="J92" s="34">
        <v>42800</v>
      </c>
      <c r="K92" s="44">
        <v>428</v>
      </c>
      <c r="L92" s="34">
        <v>42810</v>
      </c>
      <c r="M92" s="42" t="s">
        <v>497</v>
      </c>
      <c r="N92" s="34">
        <v>42810</v>
      </c>
      <c r="O92" s="34" t="s">
        <v>67</v>
      </c>
      <c r="P92" s="54">
        <v>285</v>
      </c>
      <c r="Q92" s="55">
        <v>49058180</v>
      </c>
      <c r="R92" s="54">
        <v>1026555099</v>
      </c>
      <c r="S92" s="42" t="s">
        <v>204</v>
      </c>
      <c r="T92" s="44" t="s">
        <v>164</v>
      </c>
      <c r="U92" s="42" t="s">
        <v>498</v>
      </c>
      <c r="V92" s="42"/>
      <c r="W92" s="56"/>
      <c r="X92" s="42" t="s">
        <v>330</v>
      </c>
      <c r="Y92" s="44" t="s">
        <v>167</v>
      </c>
      <c r="Z92" s="44">
        <v>1549</v>
      </c>
      <c r="AA92" s="42" t="s">
        <v>168</v>
      </c>
      <c r="AB92" s="42" t="s">
        <v>169</v>
      </c>
      <c r="AC92" s="42" t="s">
        <v>170</v>
      </c>
      <c r="AD92" s="34">
        <v>42810</v>
      </c>
      <c r="AE92" s="34">
        <v>43100</v>
      </c>
      <c r="AF92" s="45"/>
      <c r="AG92" s="46"/>
      <c r="AH92" s="45"/>
      <c r="AI92" s="34"/>
      <c r="AJ92" s="45"/>
      <c r="AK92" s="34">
        <f t="shared" si="3"/>
        <v>43100</v>
      </c>
      <c r="AL92" s="46">
        <f t="shared" si="4"/>
        <v>49058180</v>
      </c>
      <c r="AM92" s="46">
        <v>38730142</v>
      </c>
      <c r="AN92" s="34" t="s">
        <v>56</v>
      </c>
    </row>
    <row r="93" spans="1:40" ht="12.75" customHeight="1" x14ac:dyDescent="0.25">
      <c r="A93" s="33" t="s">
        <v>499</v>
      </c>
      <c r="B93" s="50">
        <v>2017</v>
      </c>
      <c r="C93" s="33" t="s">
        <v>48</v>
      </c>
      <c r="D93" s="33" t="s">
        <v>159</v>
      </c>
      <c r="E93" s="34" t="s">
        <v>500</v>
      </c>
      <c r="F93" s="33" t="s">
        <v>161</v>
      </c>
      <c r="G93" s="33" t="s">
        <v>59</v>
      </c>
      <c r="H93" s="33" t="s">
        <v>51</v>
      </c>
      <c r="I93" s="44">
        <v>474</v>
      </c>
      <c r="J93" s="34">
        <v>42809</v>
      </c>
      <c r="K93" s="44">
        <v>433</v>
      </c>
      <c r="L93" s="34">
        <v>42810</v>
      </c>
      <c r="M93" s="42" t="s">
        <v>501</v>
      </c>
      <c r="N93" s="34">
        <v>42810</v>
      </c>
      <c r="O93" s="34" t="s">
        <v>67</v>
      </c>
      <c r="P93" s="54">
        <v>285</v>
      </c>
      <c r="Q93" s="55">
        <v>59570652</v>
      </c>
      <c r="R93" s="54">
        <v>1052379235</v>
      </c>
      <c r="S93" s="42" t="s">
        <v>502</v>
      </c>
      <c r="T93" s="44" t="s">
        <v>164</v>
      </c>
      <c r="U93" s="42" t="s">
        <v>181</v>
      </c>
      <c r="V93" s="42" t="s">
        <v>503</v>
      </c>
      <c r="W93" s="56">
        <v>42872</v>
      </c>
      <c r="X93" s="42" t="s">
        <v>256</v>
      </c>
      <c r="Y93" s="44" t="s">
        <v>167</v>
      </c>
      <c r="Z93" s="44">
        <v>1549</v>
      </c>
      <c r="AA93" s="42" t="s">
        <v>168</v>
      </c>
      <c r="AB93" s="42" t="s">
        <v>169</v>
      </c>
      <c r="AC93" s="42" t="s">
        <v>170</v>
      </c>
      <c r="AD93" s="34">
        <v>42810</v>
      </c>
      <c r="AE93" s="34">
        <v>43099</v>
      </c>
      <c r="AF93" s="45"/>
      <c r="AG93" s="46"/>
      <c r="AH93" s="45"/>
      <c r="AI93" s="34"/>
      <c r="AJ93" s="45"/>
      <c r="AK93" s="34">
        <f t="shared" si="3"/>
        <v>43099</v>
      </c>
      <c r="AL93" s="46">
        <f t="shared" si="4"/>
        <v>59570652</v>
      </c>
      <c r="AM93" s="46">
        <v>47029461</v>
      </c>
      <c r="AN93" s="34" t="s">
        <v>56</v>
      </c>
    </row>
    <row r="94" spans="1:40" ht="12.75" customHeight="1" x14ac:dyDescent="0.25">
      <c r="A94" s="33" t="s">
        <v>504</v>
      </c>
      <c r="B94" s="50">
        <v>2017</v>
      </c>
      <c r="C94" s="33" t="s">
        <v>48</v>
      </c>
      <c r="D94" s="33" t="s">
        <v>159</v>
      </c>
      <c r="E94" s="34" t="s">
        <v>505</v>
      </c>
      <c r="F94" s="33" t="s">
        <v>161</v>
      </c>
      <c r="G94" s="33" t="s">
        <v>59</v>
      </c>
      <c r="H94" s="33" t="s">
        <v>51</v>
      </c>
      <c r="I94" s="44">
        <v>466</v>
      </c>
      <c r="J94" s="34">
        <v>42809</v>
      </c>
      <c r="K94" s="44">
        <v>432</v>
      </c>
      <c r="L94" s="34">
        <v>42810</v>
      </c>
      <c r="M94" s="42" t="s">
        <v>506</v>
      </c>
      <c r="N94" s="34">
        <v>42810</v>
      </c>
      <c r="O94" s="34" t="s">
        <v>67</v>
      </c>
      <c r="P94" s="54">
        <v>285</v>
      </c>
      <c r="Q94" s="55">
        <v>44853195</v>
      </c>
      <c r="R94" s="54">
        <v>1033734844</v>
      </c>
      <c r="S94" s="42" t="s">
        <v>507</v>
      </c>
      <c r="T94" s="44" t="s">
        <v>164</v>
      </c>
      <c r="U94" s="42" t="s">
        <v>181</v>
      </c>
      <c r="V94" s="42"/>
      <c r="W94" s="56"/>
      <c r="X94" s="42" t="s">
        <v>183</v>
      </c>
      <c r="Y94" s="44" t="s">
        <v>167</v>
      </c>
      <c r="Z94" s="44">
        <v>1549</v>
      </c>
      <c r="AA94" s="42" t="s">
        <v>168</v>
      </c>
      <c r="AB94" s="42" t="s">
        <v>169</v>
      </c>
      <c r="AC94" s="42" t="s">
        <v>170</v>
      </c>
      <c r="AD94" s="34">
        <v>42811</v>
      </c>
      <c r="AE94" s="34">
        <v>43100</v>
      </c>
      <c r="AF94" s="45"/>
      <c r="AG94" s="46"/>
      <c r="AH94" s="45"/>
      <c r="AI94" s="34"/>
      <c r="AJ94" s="45"/>
      <c r="AK94" s="34">
        <f t="shared" si="3"/>
        <v>43100</v>
      </c>
      <c r="AL94" s="46">
        <f t="shared" si="4"/>
        <v>44853195</v>
      </c>
      <c r="AM94" s="46">
        <v>35253038</v>
      </c>
      <c r="AN94" s="34" t="s">
        <v>56</v>
      </c>
    </row>
    <row r="95" spans="1:40" ht="12.75" customHeight="1" x14ac:dyDescent="0.25">
      <c r="A95" s="33" t="s">
        <v>508</v>
      </c>
      <c r="B95" s="50">
        <v>2017</v>
      </c>
      <c r="C95" s="33" t="s">
        <v>48</v>
      </c>
      <c r="D95" s="33" t="s">
        <v>159</v>
      </c>
      <c r="E95" s="34" t="s">
        <v>509</v>
      </c>
      <c r="F95" s="33" t="s">
        <v>161</v>
      </c>
      <c r="G95" s="33" t="s">
        <v>59</v>
      </c>
      <c r="H95" s="33" t="s">
        <v>51</v>
      </c>
      <c r="I95" s="44">
        <v>410</v>
      </c>
      <c r="J95" s="34">
        <v>42800</v>
      </c>
      <c r="K95" s="44">
        <v>427</v>
      </c>
      <c r="L95" s="34">
        <v>42810</v>
      </c>
      <c r="M95" s="42" t="s">
        <v>421</v>
      </c>
      <c r="N95" s="34">
        <v>42810</v>
      </c>
      <c r="O95" s="34" t="s">
        <v>67</v>
      </c>
      <c r="P95" s="54">
        <v>285</v>
      </c>
      <c r="Q95" s="55">
        <v>27332412</v>
      </c>
      <c r="R95" s="54">
        <v>35374737</v>
      </c>
      <c r="S95" s="42" t="s">
        <v>510</v>
      </c>
      <c r="T95" s="44" t="s">
        <v>164</v>
      </c>
      <c r="U95" s="42" t="s">
        <v>308</v>
      </c>
      <c r="V95" s="42"/>
      <c r="W95" s="56"/>
      <c r="X95" s="42" t="s">
        <v>317</v>
      </c>
      <c r="Y95" s="44" t="s">
        <v>309</v>
      </c>
      <c r="Z95" s="44">
        <v>1536</v>
      </c>
      <c r="AA95" s="42" t="s">
        <v>310</v>
      </c>
      <c r="AB95" s="42" t="s">
        <v>311</v>
      </c>
      <c r="AC95" s="42" t="s">
        <v>312</v>
      </c>
      <c r="AD95" s="34">
        <v>42810</v>
      </c>
      <c r="AE95" s="34">
        <v>43099</v>
      </c>
      <c r="AF95" s="45"/>
      <c r="AG95" s="46"/>
      <c r="AH95" s="45"/>
      <c r="AI95" s="34"/>
      <c r="AJ95" s="45"/>
      <c r="AK95" s="34">
        <f t="shared" si="3"/>
        <v>43099</v>
      </c>
      <c r="AL95" s="46">
        <f t="shared" si="4"/>
        <v>27332412</v>
      </c>
      <c r="AM95" s="46">
        <v>21578220</v>
      </c>
      <c r="AN95" s="34" t="s">
        <v>56</v>
      </c>
    </row>
    <row r="96" spans="1:40" ht="12.75" customHeight="1" x14ac:dyDescent="0.25">
      <c r="A96" s="33" t="s">
        <v>511</v>
      </c>
      <c r="B96" s="50">
        <v>2017</v>
      </c>
      <c r="C96" s="33" t="s">
        <v>48</v>
      </c>
      <c r="D96" s="33" t="s">
        <v>159</v>
      </c>
      <c r="E96" s="34" t="s">
        <v>512</v>
      </c>
      <c r="F96" s="33" t="s">
        <v>161</v>
      </c>
      <c r="G96" s="33" t="s">
        <v>59</v>
      </c>
      <c r="H96" s="33" t="s">
        <v>51</v>
      </c>
      <c r="I96" s="44">
        <v>489</v>
      </c>
      <c r="J96" s="34">
        <v>42818</v>
      </c>
      <c r="K96" s="44">
        <v>431</v>
      </c>
      <c r="L96" s="34">
        <v>42810</v>
      </c>
      <c r="M96" s="42" t="s">
        <v>506</v>
      </c>
      <c r="N96" s="34">
        <v>42810</v>
      </c>
      <c r="O96" s="34" t="s">
        <v>67</v>
      </c>
      <c r="P96" s="54">
        <v>285</v>
      </c>
      <c r="Q96" s="55">
        <v>44853195</v>
      </c>
      <c r="R96" s="54">
        <v>80188169</v>
      </c>
      <c r="S96" s="42" t="s">
        <v>513</v>
      </c>
      <c r="T96" s="44" t="s">
        <v>164</v>
      </c>
      <c r="U96" s="42" t="s">
        <v>181</v>
      </c>
      <c r="V96" s="42"/>
      <c r="W96" s="56"/>
      <c r="X96" s="42" t="s">
        <v>183</v>
      </c>
      <c r="Y96" s="44" t="s">
        <v>167</v>
      </c>
      <c r="Z96" s="44">
        <v>1549</v>
      </c>
      <c r="AA96" s="42" t="s">
        <v>168</v>
      </c>
      <c r="AB96" s="42" t="s">
        <v>169</v>
      </c>
      <c r="AC96" s="42" t="s">
        <v>170</v>
      </c>
      <c r="AD96" s="34">
        <v>42810</v>
      </c>
      <c r="AE96" s="34">
        <v>43100</v>
      </c>
      <c r="AF96" s="45"/>
      <c r="AG96" s="46"/>
      <c r="AH96" s="45"/>
      <c r="AI96" s="34"/>
      <c r="AJ96" s="45"/>
      <c r="AK96" s="34">
        <f t="shared" si="3"/>
        <v>43100</v>
      </c>
      <c r="AL96" s="46">
        <f t="shared" si="4"/>
        <v>44853195</v>
      </c>
      <c r="AM96" s="46">
        <v>35410417</v>
      </c>
      <c r="AN96" s="34" t="s">
        <v>56</v>
      </c>
    </row>
    <row r="97" spans="1:40" ht="12.75" customHeight="1" x14ac:dyDescent="0.25">
      <c r="A97" s="33" t="s">
        <v>514</v>
      </c>
      <c r="B97" s="50">
        <v>2017</v>
      </c>
      <c r="C97" s="33" t="s">
        <v>48</v>
      </c>
      <c r="D97" s="33" t="s">
        <v>159</v>
      </c>
      <c r="E97" s="34" t="s">
        <v>515</v>
      </c>
      <c r="F97" s="33" t="s">
        <v>161</v>
      </c>
      <c r="G97" s="33" t="s">
        <v>59</v>
      </c>
      <c r="H97" s="33" t="s">
        <v>51</v>
      </c>
      <c r="I97" s="44">
        <v>415</v>
      </c>
      <c r="J97" s="34">
        <v>42800</v>
      </c>
      <c r="K97" s="44">
        <v>434</v>
      </c>
      <c r="L97" s="34">
        <v>42810</v>
      </c>
      <c r="M97" s="42" t="s">
        <v>492</v>
      </c>
      <c r="N97" s="34">
        <v>42810</v>
      </c>
      <c r="O97" s="34" t="s">
        <v>67</v>
      </c>
      <c r="P97" s="54">
        <v>285</v>
      </c>
      <c r="Q97" s="55">
        <v>20324100</v>
      </c>
      <c r="R97" s="54">
        <v>73195233</v>
      </c>
      <c r="S97" s="42" t="s">
        <v>516</v>
      </c>
      <c r="T97" s="44" t="s">
        <v>164</v>
      </c>
      <c r="U97" s="42" t="s">
        <v>210</v>
      </c>
      <c r="V97" s="42"/>
      <c r="W97" s="56"/>
      <c r="X97" s="42" t="s">
        <v>494</v>
      </c>
      <c r="Y97" s="44" t="s">
        <v>167</v>
      </c>
      <c r="Z97" s="44">
        <v>1549</v>
      </c>
      <c r="AA97" s="42" t="s">
        <v>168</v>
      </c>
      <c r="AB97" s="42" t="s">
        <v>169</v>
      </c>
      <c r="AC97" s="42" t="s">
        <v>170</v>
      </c>
      <c r="AD97" s="34">
        <v>42811</v>
      </c>
      <c r="AE97" s="34">
        <v>43100</v>
      </c>
      <c r="AF97" s="45"/>
      <c r="AG97" s="46"/>
      <c r="AH97" s="45"/>
      <c r="AI97" s="34"/>
      <c r="AJ97" s="45"/>
      <c r="AK97" s="34">
        <f t="shared" si="3"/>
        <v>43100</v>
      </c>
      <c r="AL97" s="46">
        <f t="shared" si="4"/>
        <v>20324100</v>
      </c>
      <c r="AM97" s="46">
        <v>16045342</v>
      </c>
      <c r="AN97" s="34" t="s">
        <v>56</v>
      </c>
    </row>
    <row r="98" spans="1:40" ht="12.75" customHeight="1" x14ac:dyDescent="0.25">
      <c r="A98" s="33" t="s">
        <v>517</v>
      </c>
      <c r="B98" s="50">
        <v>2017</v>
      </c>
      <c r="C98" s="33" t="s">
        <v>48</v>
      </c>
      <c r="D98" s="33" t="s">
        <v>159</v>
      </c>
      <c r="E98" s="34" t="s">
        <v>518</v>
      </c>
      <c r="F98" s="33" t="s">
        <v>161</v>
      </c>
      <c r="G98" s="33" t="s">
        <v>59</v>
      </c>
      <c r="H98" s="33" t="s">
        <v>51</v>
      </c>
      <c r="I98" s="44">
        <v>443</v>
      </c>
      <c r="J98" s="34">
        <v>42804</v>
      </c>
      <c r="K98" s="44">
        <v>442</v>
      </c>
      <c r="L98" s="34">
        <v>42815</v>
      </c>
      <c r="M98" s="42" t="s">
        <v>492</v>
      </c>
      <c r="N98" s="34">
        <v>42815</v>
      </c>
      <c r="O98" s="34" t="s">
        <v>67</v>
      </c>
      <c r="P98" s="54">
        <v>280</v>
      </c>
      <c r="Q98" s="55">
        <v>19967537</v>
      </c>
      <c r="R98" s="54">
        <v>1018470150</v>
      </c>
      <c r="S98" s="42" t="s">
        <v>519</v>
      </c>
      <c r="T98" s="44" t="s">
        <v>164</v>
      </c>
      <c r="U98" s="42" t="s">
        <v>210</v>
      </c>
      <c r="V98" s="42"/>
      <c r="W98" s="56"/>
      <c r="X98" s="42" t="s">
        <v>520</v>
      </c>
      <c r="Y98" s="44" t="s">
        <v>167</v>
      </c>
      <c r="Z98" s="44">
        <v>1549</v>
      </c>
      <c r="AA98" s="42" t="s">
        <v>168</v>
      </c>
      <c r="AB98" s="42" t="s">
        <v>169</v>
      </c>
      <c r="AC98" s="42" t="s">
        <v>170</v>
      </c>
      <c r="AD98" s="34">
        <v>42816</v>
      </c>
      <c r="AE98" s="34">
        <v>43100</v>
      </c>
      <c r="AF98" s="45"/>
      <c r="AG98" s="46"/>
      <c r="AH98" s="45"/>
      <c r="AI98" s="34"/>
      <c r="AJ98" s="45"/>
      <c r="AK98" s="34">
        <f t="shared" ref="AK98:AK156" si="5">+AE98+AJ98</f>
        <v>43100</v>
      </c>
      <c r="AL98" s="46">
        <f t="shared" ref="AL98:AL156" si="6">+AG98+Q98</f>
        <v>19967537</v>
      </c>
      <c r="AM98" s="46">
        <v>15688779</v>
      </c>
      <c r="AN98" s="34" t="s">
        <v>56</v>
      </c>
    </row>
    <row r="99" spans="1:40" ht="12.75" customHeight="1" x14ac:dyDescent="0.25">
      <c r="A99" s="33" t="s">
        <v>521</v>
      </c>
      <c r="B99" s="50">
        <v>2017</v>
      </c>
      <c r="C99" s="33" t="s">
        <v>48</v>
      </c>
      <c r="D99" s="33" t="s">
        <v>159</v>
      </c>
      <c r="E99" s="34" t="s">
        <v>522</v>
      </c>
      <c r="F99" s="33" t="s">
        <v>161</v>
      </c>
      <c r="G99" s="33" t="s">
        <v>59</v>
      </c>
      <c r="H99" s="33" t="s">
        <v>51</v>
      </c>
      <c r="I99" s="44">
        <v>480</v>
      </c>
      <c r="J99" s="34">
        <v>42810</v>
      </c>
      <c r="K99" s="44">
        <v>448</v>
      </c>
      <c r="L99" s="34">
        <v>42816</v>
      </c>
      <c r="M99" s="42" t="s">
        <v>421</v>
      </c>
      <c r="N99" s="34">
        <v>42816</v>
      </c>
      <c r="O99" s="34" t="s">
        <v>67</v>
      </c>
      <c r="P99" s="54">
        <v>280</v>
      </c>
      <c r="Q99" s="55">
        <v>26852896</v>
      </c>
      <c r="R99" s="54">
        <v>1033762488</v>
      </c>
      <c r="S99" s="42" t="s">
        <v>523</v>
      </c>
      <c r="T99" s="44" t="s">
        <v>164</v>
      </c>
      <c r="U99" s="42" t="s">
        <v>308</v>
      </c>
      <c r="V99" s="42"/>
      <c r="W99" s="56"/>
      <c r="X99" s="42" t="s">
        <v>317</v>
      </c>
      <c r="Y99" s="44" t="s">
        <v>309</v>
      </c>
      <c r="Z99" s="44">
        <v>1536</v>
      </c>
      <c r="AA99" s="42" t="s">
        <v>310</v>
      </c>
      <c r="AB99" s="42" t="s">
        <v>311</v>
      </c>
      <c r="AC99" s="42" t="s">
        <v>312</v>
      </c>
      <c r="AD99" s="34">
        <v>42816</v>
      </c>
      <c r="AE99" s="34">
        <v>43100</v>
      </c>
      <c r="AF99" s="45"/>
      <c r="AG99" s="46"/>
      <c r="AH99" s="45"/>
      <c r="AI99" s="34"/>
      <c r="AJ99" s="45"/>
      <c r="AK99" s="34">
        <f t="shared" si="5"/>
        <v>43100</v>
      </c>
      <c r="AL99" s="46">
        <f t="shared" si="6"/>
        <v>26852896</v>
      </c>
      <c r="AM99" s="46">
        <v>20906898</v>
      </c>
      <c r="AN99" s="34" t="s">
        <v>56</v>
      </c>
    </row>
    <row r="100" spans="1:40" ht="12.75" customHeight="1" x14ac:dyDescent="0.25">
      <c r="A100" s="33" t="s">
        <v>524</v>
      </c>
      <c r="B100" s="50">
        <v>2017</v>
      </c>
      <c r="C100" s="33" t="s">
        <v>48</v>
      </c>
      <c r="D100" s="33" t="s">
        <v>159</v>
      </c>
      <c r="E100" s="34" t="s">
        <v>525</v>
      </c>
      <c r="F100" s="33" t="s">
        <v>161</v>
      </c>
      <c r="G100" s="33" t="s">
        <v>59</v>
      </c>
      <c r="H100" s="33" t="s">
        <v>51</v>
      </c>
      <c r="I100" s="44">
        <v>453</v>
      </c>
      <c r="J100" s="34">
        <v>42807</v>
      </c>
      <c r="K100" s="44">
        <v>456</v>
      </c>
      <c r="L100" s="34">
        <v>42817</v>
      </c>
      <c r="M100" s="42" t="s">
        <v>341</v>
      </c>
      <c r="N100" s="34">
        <v>42817</v>
      </c>
      <c r="O100" s="34" t="s">
        <v>67</v>
      </c>
      <c r="P100" s="54">
        <v>280</v>
      </c>
      <c r="Q100" s="55">
        <v>44066297</v>
      </c>
      <c r="R100" s="54">
        <v>1015998608</v>
      </c>
      <c r="S100" s="42" t="s">
        <v>526</v>
      </c>
      <c r="T100" s="44" t="s">
        <v>164</v>
      </c>
      <c r="U100" s="42" t="s">
        <v>188</v>
      </c>
      <c r="V100" s="42"/>
      <c r="W100" s="56"/>
      <c r="X100" s="42" t="s">
        <v>229</v>
      </c>
      <c r="Y100" s="44" t="s">
        <v>167</v>
      </c>
      <c r="Z100" s="44">
        <v>1549</v>
      </c>
      <c r="AA100" s="42" t="s">
        <v>168</v>
      </c>
      <c r="AB100" s="42" t="s">
        <v>169</v>
      </c>
      <c r="AC100" s="42" t="s">
        <v>170</v>
      </c>
      <c r="AD100" s="34">
        <v>42818</v>
      </c>
      <c r="AE100" s="34">
        <v>43102</v>
      </c>
      <c r="AF100" s="45"/>
      <c r="AG100" s="46"/>
      <c r="AH100" s="45"/>
      <c r="AI100" s="34"/>
      <c r="AJ100" s="45"/>
      <c r="AK100" s="34">
        <f t="shared" si="5"/>
        <v>43102</v>
      </c>
      <c r="AL100" s="46">
        <f t="shared" si="6"/>
        <v>44066297</v>
      </c>
      <c r="AM100" s="46">
        <v>15265824</v>
      </c>
      <c r="AN100" s="34" t="s">
        <v>56</v>
      </c>
    </row>
    <row r="101" spans="1:40" ht="12.75" customHeight="1" x14ac:dyDescent="0.25">
      <c r="A101" s="33" t="s">
        <v>527</v>
      </c>
      <c r="B101" s="50">
        <v>2017</v>
      </c>
      <c r="C101" s="33" t="s">
        <v>48</v>
      </c>
      <c r="D101" s="33" t="s">
        <v>159</v>
      </c>
      <c r="E101" s="34" t="s">
        <v>528</v>
      </c>
      <c r="F101" s="33" t="s">
        <v>161</v>
      </c>
      <c r="G101" s="33" t="s">
        <v>59</v>
      </c>
      <c r="H101" s="33" t="s">
        <v>51</v>
      </c>
      <c r="I101" s="44">
        <v>468</v>
      </c>
      <c r="J101" s="34">
        <v>42809</v>
      </c>
      <c r="K101" s="44">
        <v>453</v>
      </c>
      <c r="L101" s="34">
        <v>42816</v>
      </c>
      <c r="M101" s="42" t="s">
        <v>345</v>
      </c>
      <c r="N101" s="34">
        <v>42816</v>
      </c>
      <c r="O101" s="34" t="s">
        <v>67</v>
      </c>
      <c r="P101" s="54">
        <v>279</v>
      </c>
      <c r="Q101" s="55">
        <v>48025376</v>
      </c>
      <c r="R101" s="54">
        <v>52268000</v>
      </c>
      <c r="S101" s="42" t="s">
        <v>529</v>
      </c>
      <c r="T101" s="44" t="s">
        <v>164</v>
      </c>
      <c r="U101" s="42" t="s">
        <v>188</v>
      </c>
      <c r="V101" s="42"/>
      <c r="W101" s="56"/>
      <c r="X101" s="42" t="s">
        <v>117</v>
      </c>
      <c r="Y101" s="44" t="s">
        <v>167</v>
      </c>
      <c r="Z101" s="44">
        <v>1549</v>
      </c>
      <c r="AA101" s="42" t="s">
        <v>168</v>
      </c>
      <c r="AB101" s="42" t="s">
        <v>169</v>
      </c>
      <c r="AC101" s="42" t="s">
        <v>170</v>
      </c>
      <c r="AD101" s="34">
        <v>42816</v>
      </c>
      <c r="AE101" s="34">
        <v>43099</v>
      </c>
      <c r="AF101" s="45"/>
      <c r="AG101" s="46"/>
      <c r="AH101" s="45"/>
      <c r="AI101" s="34"/>
      <c r="AJ101" s="45"/>
      <c r="AK101" s="34">
        <f t="shared" si="5"/>
        <v>43099</v>
      </c>
      <c r="AL101" s="46">
        <f t="shared" si="6"/>
        <v>48025376</v>
      </c>
      <c r="AM101" s="46">
        <v>44447339</v>
      </c>
      <c r="AN101" s="34" t="s">
        <v>56</v>
      </c>
    </row>
    <row r="102" spans="1:40" ht="12.75" customHeight="1" x14ac:dyDescent="0.25">
      <c r="A102" s="33" t="s">
        <v>530</v>
      </c>
      <c r="B102" s="50">
        <v>2017</v>
      </c>
      <c r="C102" s="33" t="s">
        <v>48</v>
      </c>
      <c r="D102" s="33" t="s">
        <v>159</v>
      </c>
      <c r="E102" s="34" t="s">
        <v>531</v>
      </c>
      <c r="F102" s="33" t="s">
        <v>161</v>
      </c>
      <c r="G102" s="33" t="s">
        <v>59</v>
      </c>
      <c r="H102" s="33" t="s">
        <v>51</v>
      </c>
      <c r="I102" s="44">
        <v>420</v>
      </c>
      <c r="J102" s="34">
        <v>42801</v>
      </c>
      <c r="K102" s="44">
        <v>454</v>
      </c>
      <c r="L102" s="34">
        <v>42817</v>
      </c>
      <c r="M102" s="42" t="s">
        <v>264</v>
      </c>
      <c r="N102" s="34">
        <v>42817</v>
      </c>
      <c r="O102" s="34" t="s">
        <v>67</v>
      </c>
      <c r="P102" s="54">
        <v>279</v>
      </c>
      <c r="Q102" s="55">
        <v>48025376</v>
      </c>
      <c r="R102" s="54">
        <v>1018409541</v>
      </c>
      <c r="S102" s="42" t="s">
        <v>532</v>
      </c>
      <c r="T102" s="44" t="s">
        <v>164</v>
      </c>
      <c r="U102" s="42" t="s">
        <v>238</v>
      </c>
      <c r="V102" s="42"/>
      <c r="W102" s="56"/>
      <c r="X102" s="42" t="s">
        <v>240</v>
      </c>
      <c r="Y102" s="44" t="s">
        <v>167</v>
      </c>
      <c r="Z102" s="44">
        <v>1549</v>
      </c>
      <c r="AA102" s="42" t="s">
        <v>168</v>
      </c>
      <c r="AB102" s="42" t="s">
        <v>169</v>
      </c>
      <c r="AC102" s="42" t="s">
        <v>170</v>
      </c>
      <c r="AD102" s="34">
        <v>42817</v>
      </c>
      <c r="AE102" s="34">
        <v>43100</v>
      </c>
      <c r="AF102" s="45"/>
      <c r="AG102" s="46"/>
      <c r="AH102" s="45"/>
      <c r="AI102" s="34"/>
      <c r="AJ102" s="45"/>
      <c r="AK102" s="34">
        <f t="shared" si="5"/>
        <v>43100</v>
      </c>
      <c r="AL102" s="46">
        <f t="shared" si="6"/>
        <v>48025376</v>
      </c>
      <c r="AM102" s="46">
        <v>37697339</v>
      </c>
      <c r="AN102" s="34" t="s">
        <v>56</v>
      </c>
    </row>
    <row r="103" spans="1:40" ht="12.75" customHeight="1" x14ac:dyDescent="0.25">
      <c r="A103" s="33" t="s">
        <v>533</v>
      </c>
      <c r="B103" s="50">
        <v>2017</v>
      </c>
      <c r="C103" s="33" t="s">
        <v>48</v>
      </c>
      <c r="D103" s="33" t="s">
        <v>159</v>
      </c>
      <c r="E103" s="34" t="s">
        <v>534</v>
      </c>
      <c r="F103" s="33" t="s">
        <v>161</v>
      </c>
      <c r="G103" s="33" t="s">
        <v>59</v>
      </c>
      <c r="H103" s="33" t="s">
        <v>51</v>
      </c>
      <c r="I103" s="44">
        <v>487</v>
      </c>
      <c r="J103" s="34">
        <v>42817</v>
      </c>
      <c r="K103" s="44">
        <v>457</v>
      </c>
      <c r="L103" s="34">
        <v>42818</v>
      </c>
      <c r="M103" s="42" t="s">
        <v>362</v>
      </c>
      <c r="N103" s="34">
        <v>42818</v>
      </c>
      <c r="O103" s="34" t="s">
        <v>67</v>
      </c>
      <c r="P103" s="54">
        <v>277</v>
      </c>
      <c r="Q103" s="55">
        <v>43594140</v>
      </c>
      <c r="R103" s="54">
        <v>52366716</v>
      </c>
      <c r="S103" s="42" t="s">
        <v>535</v>
      </c>
      <c r="T103" s="44" t="s">
        <v>164</v>
      </c>
      <c r="U103" s="42" t="s">
        <v>308</v>
      </c>
      <c r="V103" s="42"/>
      <c r="W103" s="56"/>
      <c r="X103" s="42" t="s">
        <v>317</v>
      </c>
      <c r="Y103" s="44" t="s">
        <v>309</v>
      </c>
      <c r="Z103" s="44">
        <v>1536</v>
      </c>
      <c r="AA103" s="42" t="s">
        <v>310</v>
      </c>
      <c r="AB103" s="42" t="s">
        <v>311</v>
      </c>
      <c r="AC103" s="42" t="s">
        <v>312</v>
      </c>
      <c r="AD103" s="34">
        <v>42818</v>
      </c>
      <c r="AE103" s="34">
        <v>43099</v>
      </c>
      <c r="AF103" s="45"/>
      <c r="AG103" s="46"/>
      <c r="AH103" s="45"/>
      <c r="AI103" s="34"/>
      <c r="AJ103" s="45"/>
      <c r="AK103" s="34">
        <f t="shared" si="5"/>
        <v>43099</v>
      </c>
      <c r="AL103" s="46">
        <f t="shared" si="6"/>
        <v>43594140</v>
      </c>
      <c r="AM103" s="46">
        <v>34182366</v>
      </c>
      <c r="AN103" s="34" t="s">
        <v>56</v>
      </c>
    </row>
    <row r="104" spans="1:40" ht="12.75" customHeight="1" x14ac:dyDescent="0.25">
      <c r="A104" s="33" t="s">
        <v>536</v>
      </c>
      <c r="B104" s="50">
        <v>2017</v>
      </c>
      <c r="C104" s="33" t="s">
        <v>48</v>
      </c>
      <c r="D104" s="33" t="s">
        <v>159</v>
      </c>
      <c r="E104" s="34" t="s">
        <v>537</v>
      </c>
      <c r="F104" s="33" t="s">
        <v>161</v>
      </c>
      <c r="G104" s="33" t="s">
        <v>59</v>
      </c>
      <c r="H104" s="33" t="s">
        <v>51</v>
      </c>
      <c r="I104" s="44">
        <v>489</v>
      </c>
      <c r="J104" s="34">
        <v>42818</v>
      </c>
      <c r="K104" s="44">
        <v>458</v>
      </c>
      <c r="L104" s="34">
        <v>42818</v>
      </c>
      <c r="M104" s="42" t="s">
        <v>538</v>
      </c>
      <c r="N104" s="34">
        <v>42818</v>
      </c>
      <c r="O104" s="34" t="s">
        <v>67</v>
      </c>
      <c r="P104" s="54">
        <v>277</v>
      </c>
      <c r="Q104" s="55">
        <v>44275680</v>
      </c>
      <c r="R104" s="54">
        <v>79521229</v>
      </c>
      <c r="S104" s="42" t="s">
        <v>539</v>
      </c>
      <c r="T104" s="44" t="s">
        <v>164</v>
      </c>
      <c r="U104" s="42" t="s">
        <v>188</v>
      </c>
      <c r="V104" s="42" t="s">
        <v>540</v>
      </c>
      <c r="W104" s="56">
        <v>42874</v>
      </c>
      <c r="X104" s="42" t="s">
        <v>117</v>
      </c>
      <c r="Y104" s="44" t="s">
        <v>541</v>
      </c>
      <c r="Z104" s="44">
        <v>1544</v>
      </c>
      <c r="AA104" s="42" t="s">
        <v>542</v>
      </c>
      <c r="AB104" s="42" t="s">
        <v>543</v>
      </c>
      <c r="AC104" s="42" t="s">
        <v>543</v>
      </c>
      <c r="AD104" s="34">
        <v>42821</v>
      </c>
      <c r="AE104" s="34">
        <v>43102</v>
      </c>
      <c r="AF104" s="45"/>
      <c r="AG104" s="46"/>
      <c r="AH104" s="45"/>
      <c r="AI104" s="34"/>
      <c r="AJ104" s="45"/>
      <c r="AK104" s="34">
        <f t="shared" si="5"/>
        <v>43102</v>
      </c>
      <c r="AL104" s="46">
        <f t="shared" si="6"/>
        <v>44275680</v>
      </c>
      <c r="AM104" s="46">
        <v>24615090</v>
      </c>
      <c r="AN104" s="34" t="s">
        <v>56</v>
      </c>
    </row>
    <row r="105" spans="1:40" ht="12.75" customHeight="1" x14ac:dyDescent="0.25">
      <c r="A105" s="33" t="s">
        <v>544</v>
      </c>
      <c r="B105" s="50">
        <v>2017</v>
      </c>
      <c r="C105" s="33" t="s">
        <v>48</v>
      </c>
      <c r="D105" s="33" t="s">
        <v>159</v>
      </c>
      <c r="E105" s="34" t="s">
        <v>545</v>
      </c>
      <c r="F105" s="33" t="s">
        <v>161</v>
      </c>
      <c r="G105" s="33" t="s">
        <v>59</v>
      </c>
      <c r="H105" s="33" t="s">
        <v>51</v>
      </c>
      <c r="I105" s="44">
        <v>486</v>
      </c>
      <c r="J105" s="34">
        <v>42804</v>
      </c>
      <c r="K105" s="44">
        <v>459</v>
      </c>
      <c r="L105" s="34">
        <v>42818</v>
      </c>
      <c r="M105" s="42" t="s">
        <v>546</v>
      </c>
      <c r="N105" s="34">
        <v>42818</v>
      </c>
      <c r="O105" s="34" t="s">
        <v>67</v>
      </c>
      <c r="P105" s="54">
        <v>277</v>
      </c>
      <c r="Q105" s="55">
        <v>43594158</v>
      </c>
      <c r="R105" s="54">
        <v>80762005</v>
      </c>
      <c r="S105" s="42" t="s">
        <v>547</v>
      </c>
      <c r="T105" s="44" t="s">
        <v>164</v>
      </c>
      <c r="U105" s="42" t="s">
        <v>278</v>
      </c>
      <c r="V105" s="42"/>
      <c r="W105" s="56"/>
      <c r="X105" s="42" t="s">
        <v>279</v>
      </c>
      <c r="Y105" s="44" t="s">
        <v>167</v>
      </c>
      <c r="Z105" s="44">
        <v>1549</v>
      </c>
      <c r="AA105" s="42" t="s">
        <v>168</v>
      </c>
      <c r="AB105" s="42" t="s">
        <v>169</v>
      </c>
      <c r="AC105" s="42" t="s">
        <v>170</v>
      </c>
      <c r="AD105" s="34">
        <v>42818</v>
      </c>
      <c r="AE105" s="34">
        <v>43099</v>
      </c>
      <c r="AF105" s="45"/>
      <c r="AG105" s="46"/>
      <c r="AH105" s="45"/>
      <c r="AI105" s="34"/>
      <c r="AJ105" s="45"/>
      <c r="AK105" s="34">
        <f t="shared" si="5"/>
        <v>43099</v>
      </c>
      <c r="AL105" s="46">
        <f t="shared" si="6"/>
        <v>43594158</v>
      </c>
      <c r="AM105" s="46">
        <v>34308760</v>
      </c>
      <c r="AN105" s="34" t="s">
        <v>56</v>
      </c>
    </row>
    <row r="106" spans="1:40" ht="12.75" customHeight="1" x14ac:dyDescent="0.25">
      <c r="A106" s="33" t="s">
        <v>548</v>
      </c>
      <c r="B106" s="50">
        <v>2017</v>
      </c>
      <c r="C106" s="33" t="s">
        <v>48</v>
      </c>
      <c r="D106" s="33" t="s">
        <v>159</v>
      </c>
      <c r="E106" s="34" t="s">
        <v>549</v>
      </c>
      <c r="F106" s="33" t="s">
        <v>161</v>
      </c>
      <c r="G106" s="33" t="s">
        <v>59</v>
      </c>
      <c r="H106" s="33" t="s">
        <v>51</v>
      </c>
      <c r="I106" s="44">
        <v>490</v>
      </c>
      <c r="J106" s="34">
        <v>42818</v>
      </c>
      <c r="K106" s="44">
        <v>460</v>
      </c>
      <c r="L106" s="34">
        <v>42822</v>
      </c>
      <c r="M106" s="42" t="s">
        <v>550</v>
      </c>
      <c r="N106" s="34">
        <v>42822</v>
      </c>
      <c r="O106" s="34" t="s">
        <v>67</v>
      </c>
      <c r="P106" s="54">
        <v>274</v>
      </c>
      <c r="Q106" s="55">
        <v>47164707</v>
      </c>
      <c r="R106" s="54">
        <v>79578485</v>
      </c>
      <c r="S106" s="42" t="s">
        <v>551</v>
      </c>
      <c r="T106" s="44" t="s">
        <v>164</v>
      </c>
      <c r="U106" s="42" t="s">
        <v>552</v>
      </c>
      <c r="V106" s="42"/>
      <c r="W106" s="56"/>
      <c r="X106" s="42" t="s">
        <v>240</v>
      </c>
      <c r="Y106" s="44" t="s">
        <v>167</v>
      </c>
      <c r="Z106" s="44">
        <v>1549</v>
      </c>
      <c r="AA106" s="42" t="s">
        <v>168</v>
      </c>
      <c r="AB106" s="42" t="s">
        <v>169</v>
      </c>
      <c r="AC106" s="42" t="s">
        <v>170</v>
      </c>
      <c r="AD106" s="34">
        <v>42822</v>
      </c>
      <c r="AE106" s="34">
        <v>43100</v>
      </c>
      <c r="AF106" s="45"/>
      <c r="AG106" s="46"/>
      <c r="AH106" s="45"/>
      <c r="AI106" s="34"/>
      <c r="AJ106" s="45"/>
      <c r="AK106" s="34">
        <f t="shared" si="5"/>
        <v>43100</v>
      </c>
      <c r="AL106" s="46">
        <f t="shared" si="6"/>
        <v>47164707</v>
      </c>
      <c r="AM106" s="46">
        <v>42000686</v>
      </c>
      <c r="AN106" s="34" t="s">
        <v>56</v>
      </c>
    </row>
    <row r="107" spans="1:40" ht="12.75" customHeight="1" x14ac:dyDescent="0.25">
      <c r="A107" s="33" t="s">
        <v>553</v>
      </c>
      <c r="B107" s="50">
        <v>2017</v>
      </c>
      <c r="C107" s="33" t="s">
        <v>48</v>
      </c>
      <c r="D107" s="33" t="s">
        <v>159</v>
      </c>
      <c r="E107" s="34" t="s">
        <v>554</v>
      </c>
      <c r="F107" s="33" t="s">
        <v>161</v>
      </c>
      <c r="G107" s="33" t="s">
        <v>59</v>
      </c>
      <c r="H107" s="33" t="s">
        <v>51</v>
      </c>
      <c r="I107" s="44">
        <v>415</v>
      </c>
      <c r="J107" s="34">
        <v>42800</v>
      </c>
      <c r="K107" s="44">
        <v>461</v>
      </c>
      <c r="L107" s="34">
        <v>42824</v>
      </c>
      <c r="M107" s="42" t="s">
        <v>555</v>
      </c>
      <c r="N107" s="34">
        <v>42824</v>
      </c>
      <c r="O107" s="34" t="s">
        <v>67</v>
      </c>
      <c r="P107" s="54">
        <v>273</v>
      </c>
      <c r="Q107" s="55">
        <v>43680000</v>
      </c>
      <c r="R107" s="54">
        <v>53077157</v>
      </c>
      <c r="S107" s="42" t="s">
        <v>556</v>
      </c>
      <c r="T107" s="44" t="s">
        <v>164</v>
      </c>
      <c r="U107" s="42" t="s">
        <v>181</v>
      </c>
      <c r="V107" s="42"/>
      <c r="W107" s="56"/>
      <c r="X107" s="42" t="s">
        <v>183</v>
      </c>
      <c r="Y107" s="44" t="s">
        <v>167</v>
      </c>
      <c r="Z107" s="44">
        <v>1549</v>
      </c>
      <c r="AA107" s="42" t="s">
        <v>168</v>
      </c>
      <c r="AB107" s="42" t="s">
        <v>169</v>
      </c>
      <c r="AC107" s="42" t="s">
        <v>170</v>
      </c>
      <c r="AD107" s="34">
        <v>42824</v>
      </c>
      <c r="AE107" s="34">
        <v>43101</v>
      </c>
      <c r="AF107" s="45"/>
      <c r="AG107" s="46"/>
      <c r="AH107" s="45"/>
      <c r="AI107" s="34"/>
      <c r="AJ107" s="45"/>
      <c r="AK107" s="34">
        <f t="shared" si="5"/>
        <v>43101</v>
      </c>
      <c r="AL107" s="46">
        <f t="shared" si="6"/>
        <v>43680000</v>
      </c>
      <c r="AM107" s="46">
        <v>33760000</v>
      </c>
      <c r="AN107" s="34" t="s">
        <v>56</v>
      </c>
    </row>
    <row r="108" spans="1:40" ht="12.75" customHeight="1" x14ac:dyDescent="0.25">
      <c r="A108" s="33" t="s">
        <v>557</v>
      </c>
      <c r="B108" s="50">
        <v>2017</v>
      </c>
      <c r="C108" s="33" t="s">
        <v>48</v>
      </c>
      <c r="D108" s="33" t="s">
        <v>159</v>
      </c>
      <c r="E108" s="34" t="s">
        <v>558</v>
      </c>
      <c r="F108" s="33" t="s">
        <v>161</v>
      </c>
      <c r="G108" s="33" t="s">
        <v>59</v>
      </c>
      <c r="H108" s="33" t="s">
        <v>51</v>
      </c>
      <c r="I108" s="44">
        <v>496</v>
      </c>
      <c r="J108" s="34">
        <v>42822</v>
      </c>
      <c r="K108" s="44">
        <v>463</v>
      </c>
      <c r="L108" s="34">
        <v>42824</v>
      </c>
      <c r="M108" s="42" t="s">
        <v>362</v>
      </c>
      <c r="N108" s="34">
        <v>42824</v>
      </c>
      <c r="O108" s="34" t="s">
        <v>67</v>
      </c>
      <c r="P108" s="54">
        <v>274</v>
      </c>
      <c r="Q108" s="55">
        <v>43122000</v>
      </c>
      <c r="R108" s="54">
        <v>52363835</v>
      </c>
      <c r="S108" s="42" t="s">
        <v>559</v>
      </c>
      <c r="T108" s="44" t="s">
        <v>164</v>
      </c>
      <c r="U108" s="42" t="s">
        <v>308</v>
      </c>
      <c r="V108" s="42"/>
      <c r="W108" s="56"/>
      <c r="X108" s="42" t="s">
        <v>317</v>
      </c>
      <c r="Y108" s="44" t="s">
        <v>309</v>
      </c>
      <c r="Z108" s="44">
        <v>1536</v>
      </c>
      <c r="AA108" s="42" t="s">
        <v>310</v>
      </c>
      <c r="AB108" s="42" t="s">
        <v>311</v>
      </c>
      <c r="AC108" s="42" t="s">
        <v>312</v>
      </c>
      <c r="AD108" s="34">
        <v>42824</v>
      </c>
      <c r="AE108" s="34">
        <v>43102</v>
      </c>
      <c r="AF108" s="45"/>
      <c r="AG108" s="46"/>
      <c r="AH108" s="45"/>
      <c r="AI108" s="34"/>
      <c r="AJ108" s="45"/>
      <c r="AK108" s="34">
        <f t="shared" si="5"/>
        <v>43102</v>
      </c>
      <c r="AL108" s="46">
        <f t="shared" si="6"/>
        <v>43122000</v>
      </c>
      <c r="AM108" s="46">
        <v>33049709</v>
      </c>
      <c r="AN108" s="34" t="s">
        <v>56</v>
      </c>
    </row>
    <row r="109" spans="1:40" ht="12.75" customHeight="1" x14ac:dyDescent="0.25">
      <c r="A109" s="33" t="s">
        <v>560</v>
      </c>
      <c r="B109" s="50">
        <v>2017</v>
      </c>
      <c r="C109" s="33" t="s">
        <v>48</v>
      </c>
      <c r="D109" s="33" t="s">
        <v>159</v>
      </c>
      <c r="E109" s="34" t="s">
        <v>561</v>
      </c>
      <c r="F109" s="33" t="s">
        <v>161</v>
      </c>
      <c r="G109" s="33" t="s">
        <v>59</v>
      </c>
      <c r="H109" s="33" t="s">
        <v>51</v>
      </c>
      <c r="I109" s="44">
        <v>497</v>
      </c>
      <c r="J109" s="34">
        <v>42822</v>
      </c>
      <c r="K109" s="44">
        <v>462</v>
      </c>
      <c r="L109" s="34">
        <v>42824</v>
      </c>
      <c r="M109" s="42" t="s">
        <v>362</v>
      </c>
      <c r="N109" s="34">
        <v>42824</v>
      </c>
      <c r="O109" s="34" t="s">
        <v>67</v>
      </c>
      <c r="P109" s="54">
        <v>270</v>
      </c>
      <c r="Q109" s="55">
        <v>42492483</v>
      </c>
      <c r="R109" s="54">
        <v>1130599307</v>
      </c>
      <c r="S109" s="42" t="s">
        <v>562</v>
      </c>
      <c r="T109" s="44" t="s">
        <v>164</v>
      </c>
      <c r="U109" s="42" t="s">
        <v>308</v>
      </c>
      <c r="V109" s="42"/>
      <c r="W109" s="56"/>
      <c r="X109" s="42" t="s">
        <v>317</v>
      </c>
      <c r="Y109" s="44" t="s">
        <v>309</v>
      </c>
      <c r="Z109" s="44">
        <v>1536</v>
      </c>
      <c r="AA109" s="42" t="s">
        <v>310</v>
      </c>
      <c r="AB109" s="42" t="s">
        <v>311</v>
      </c>
      <c r="AC109" s="42" t="s">
        <v>312</v>
      </c>
      <c r="AD109" s="34">
        <v>42824</v>
      </c>
      <c r="AE109" s="34">
        <v>43099</v>
      </c>
      <c r="AF109" s="45"/>
      <c r="AG109" s="46"/>
      <c r="AH109" s="45"/>
      <c r="AI109" s="34"/>
      <c r="AJ109" s="45"/>
      <c r="AK109" s="34">
        <f t="shared" si="5"/>
        <v>43099</v>
      </c>
      <c r="AL109" s="46">
        <f t="shared" si="6"/>
        <v>42492483</v>
      </c>
      <c r="AM109" s="46">
        <v>33049709</v>
      </c>
      <c r="AN109" s="34" t="s">
        <v>56</v>
      </c>
    </row>
    <row r="110" spans="1:40" ht="12.75" customHeight="1" x14ac:dyDescent="0.25">
      <c r="A110" s="33" t="s">
        <v>563</v>
      </c>
      <c r="B110" s="50">
        <v>2017</v>
      </c>
      <c r="C110" s="33" t="s">
        <v>48</v>
      </c>
      <c r="D110" s="33" t="s">
        <v>159</v>
      </c>
      <c r="E110" s="34" t="s">
        <v>564</v>
      </c>
      <c r="F110" s="33" t="s">
        <v>161</v>
      </c>
      <c r="G110" s="33" t="s">
        <v>59</v>
      </c>
      <c r="H110" s="33" t="s">
        <v>51</v>
      </c>
      <c r="I110" s="44">
        <v>495</v>
      </c>
      <c r="J110" s="34">
        <v>42822</v>
      </c>
      <c r="K110" s="44">
        <v>464</v>
      </c>
      <c r="L110" s="34">
        <v>42824</v>
      </c>
      <c r="M110" s="42" t="s">
        <v>565</v>
      </c>
      <c r="N110" s="34">
        <v>42824</v>
      </c>
      <c r="O110" s="34" t="s">
        <v>67</v>
      </c>
      <c r="P110" s="54">
        <v>270</v>
      </c>
      <c r="Q110" s="55">
        <v>19254411</v>
      </c>
      <c r="R110" s="54">
        <v>19474634</v>
      </c>
      <c r="S110" s="42" t="s">
        <v>566</v>
      </c>
      <c r="T110" s="44" t="s">
        <v>164</v>
      </c>
      <c r="U110" s="42" t="s">
        <v>250</v>
      </c>
      <c r="V110" s="42"/>
      <c r="W110" s="56"/>
      <c r="X110" s="42" t="s">
        <v>261</v>
      </c>
      <c r="Y110" s="44" t="s">
        <v>167</v>
      </c>
      <c r="Z110" s="44">
        <v>1549</v>
      </c>
      <c r="AA110" s="42" t="s">
        <v>168</v>
      </c>
      <c r="AB110" s="42" t="s">
        <v>169</v>
      </c>
      <c r="AC110" s="42" t="s">
        <v>170</v>
      </c>
      <c r="AD110" s="57">
        <v>42824</v>
      </c>
      <c r="AE110" s="57">
        <v>43102</v>
      </c>
      <c r="AF110" s="45"/>
      <c r="AG110" s="46"/>
      <c r="AH110" s="45"/>
      <c r="AI110" s="34"/>
      <c r="AJ110" s="45"/>
      <c r="AK110" s="34">
        <f t="shared" si="5"/>
        <v>43102</v>
      </c>
      <c r="AL110" s="46">
        <f t="shared" si="6"/>
        <v>19254411</v>
      </c>
      <c r="AM110" s="46">
        <v>14833028</v>
      </c>
      <c r="AN110" s="34" t="s">
        <v>56</v>
      </c>
    </row>
    <row r="111" spans="1:40" ht="12.75" customHeight="1" x14ac:dyDescent="0.25">
      <c r="A111" s="33" t="s">
        <v>567</v>
      </c>
      <c r="B111" s="50">
        <v>2017</v>
      </c>
      <c r="C111" s="33" t="s">
        <v>48</v>
      </c>
      <c r="D111" s="33" t="s">
        <v>159</v>
      </c>
      <c r="E111" s="34" t="s">
        <v>568</v>
      </c>
      <c r="F111" s="33" t="s">
        <v>161</v>
      </c>
      <c r="G111" s="33" t="s">
        <v>59</v>
      </c>
      <c r="H111" s="33" t="s">
        <v>51</v>
      </c>
      <c r="I111" s="44">
        <v>429</v>
      </c>
      <c r="J111" s="34">
        <v>42438</v>
      </c>
      <c r="K111" s="44">
        <v>465</v>
      </c>
      <c r="L111" s="34">
        <v>42824</v>
      </c>
      <c r="M111" s="42" t="s">
        <v>362</v>
      </c>
      <c r="N111" s="34">
        <v>42824</v>
      </c>
      <c r="O111" s="34" t="s">
        <v>67</v>
      </c>
      <c r="P111" s="54">
        <v>270</v>
      </c>
      <c r="Q111" s="55">
        <v>42492483</v>
      </c>
      <c r="R111" s="54">
        <v>52027389</v>
      </c>
      <c r="S111" s="42" t="s">
        <v>569</v>
      </c>
      <c r="T111" s="44" t="s">
        <v>164</v>
      </c>
      <c r="U111" s="42" t="s">
        <v>308</v>
      </c>
      <c r="V111" s="42"/>
      <c r="W111" s="56"/>
      <c r="X111" s="42" t="s">
        <v>317</v>
      </c>
      <c r="Y111" s="44" t="s">
        <v>309</v>
      </c>
      <c r="Z111" s="44">
        <v>1536</v>
      </c>
      <c r="AA111" s="42" t="s">
        <v>310</v>
      </c>
      <c r="AB111" s="42" t="s">
        <v>311</v>
      </c>
      <c r="AC111" s="42" t="s">
        <v>312</v>
      </c>
      <c r="AD111" s="34">
        <v>42824</v>
      </c>
      <c r="AE111" s="34">
        <v>43098</v>
      </c>
      <c r="AF111" s="45"/>
      <c r="AG111" s="46"/>
      <c r="AH111" s="45"/>
      <c r="AI111" s="34"/>
      <c r="AJ111" s="45"/>
      <c r="AK111" s="34">
        <f t="shared" si="5"/>
        <v>43098</v>
      </c>
      <c r="AL111" s="46">
        <f t="shared" si="6"/>
        <v>42492483</v>
      </c>
      <c r="AM111" s="46">
        <v>33049709</v>
      </c>
      <c r="AN111" s="34" t="s">
        <v>56</v>
      </c>
    </row>
    <row r="112" spans="1:40" ht="12.75" customHeight="1" x14ac:dyDescent="0.25">
      <c r="A112" s="33" t="s">
        <v>570</v>
      </c>
      <c r="B112" s="50">
        <v>2017</v>
      </c>
      <c r="C112" s="33" t="s">
        <v>48</v>
      </c>
      <c r="D112" s="33" t="s">
        <v>159</v>
      </c>
      <c r="E112" s="34" t="s">
        <v>571</v>
      </c>
      <c r="F112" s="33" t="s">
        <v>161</v>
      </c>
      <c r="G112" s="33" t="s">
        <v>59</v>
      </c>
      <c r="H112" s="33" t="s">
        <v>51</v>
      </c>
      <c r="I112" s="44">
        <v>413</v>
      </c>
      <c r="J112" s="34">
        <v>42800</v>
      </c>
      <c r="K112" s="44">
        <v>467</v>
      </c>
      <c r="L112" s="34">
        <v>42824</v>
      </c>
      <c r="M112" s="42" t="s">
        <v>362</v>
      </c>
      <c r="N112" s="34">
        <v>42824</v>
      </c>
      <c r="O112" s="34" t="s">
        <v>67</v>
      </c>
      <c r="P112" s="54">
        <v>270</v>
      </c>
      <c r="Q112" s="55">
        <v>42492483</v>
      </c>
      <c r="R112" s="54">
        <v>1031156309</v>
      </c>
      <c r="S112" s="42" t="s">
        <v>572</v>
      </c>
      <c r="T112" s="44" t="s">
        <v>164</v>
      </c>
      <c r="U112" s="42" t="s">
        <v>308</v>
      </c>
      <c r="V112" s="42"/>
      <c r="W112" s="56"/>
      <c r="X112" s="42" t="s">
        <v>317</v>
      </c>
      <c r="Y112" s="44" t="s">
        <v>309</v>
      </c>
      <c r="Z112" s="44">
        <v>1536</v>
      </c>
      <c r="AA112" s="42" t="s">
        <v>310</v>
      </c>
      <c r="AB112" s="42" t="s">
        <v>311</v>
      </c>
      <c r="AC112" s="42" t="s">
        <v>312</v>
      </c>
      <c r="AD112" s="34">
        <v>42825</v>
      </c>
      <c r="AE112" s="34">
        <v>43099</v>
      </c>
      <c r="AF112" s="45"/>
      <c r="AG112" s="46"/>
      <c r="AH112" s="45"/>
      <c r="AI112" s="34"/>
      <c r="AJ112" s="45"/>
      <c r="AK112" s="34">
        <f t="shared" si="5"/>
        <v>43099</v>
      </c>
      <c r="AL112" s="46">
        <f t="shared" si="6"/>
        <v>42492483</v>
      </c>
      <c r="AM112" s="46">
        <v>33049709</v>
      </c>
      <c r="AN112" s="34" t="s">
        <v>56</v>
      </c>
    </row>
    <row r="113" spans="1:43" ht="12.75" customHeight="1" x14ac:dyDescent="0.25">
      <c r="A113" s="33" t="s">
        <v>573</v>
      </c>
      <c r="B113" s="50">
        <v>2017</v>
      </c>
      <c r="C113" s="33" t="s">
        <v>48</v>
      </c>
      <c r="D113" s="33" t="s">
        <v>159</v>
      </c>
      <c r="E113" s="34" t="s">
        <v>574</v>
      </c>
      <c r="F113" s="33" t="s">
        <v>161</v>
      </c>
      <c r="G113" s="33" t="s">
        <v>59</v>
      </c>
      <c r="H113" s="33" t="s">
        <v>51</v>
      </c>
      <c r="I113" s="44">
        <v>500</v>
      </c>
      <c r="J113" s="34">
        <v>42824</v>
      </c>
      <c r="K113" s="44">
        <v>466</v>
      </c>
      <c r="L113" s="34">
        <v>42824</v>
      </c>
      <c r="M113" s="42" t="s">
        <v>345</v>
      </c>
      <c r="N113" s="34">
        <v>42824</v>
      </c>
      <c r="O113" s="34" t="s">
        <v>67</v>
      </c>
      <c r="P113" s="54">
        <v>270</v>
      </c>
      <c r="Q113" s="55">
        <v>46476171</v>
      </c>
      <c r="R113" s="54">
        <v>52775927</v>
      </c>
      <c r="S113" s="42" t="s">
        <v>575</v>
      </c>
      <c r="T113" s="44" t="s">
        <v>164</v>
      </c>
      <c r="U113" s="42" t="s">
        <v>188</v>
      </c>
      <c r="V113" s="42" t="s">
        <v>576</v>
      </c>
      <c r="W113" s="56">
        <v>42878</v>
      </c>
      <c r="X113" s="42" t="s">
        <v>117</v>
      </c>
      <c r="Y113" s="44" t="s">
        <v>167</v>
      </c>
      <c r="Z113" s="44">
        <v>1549</v>
      </c>
      <c r="AA113" s="42" t="s">
        <v>168</v>
      </c>
      <c r="AB113" s="42" t="s">
        <v>169</v>
      </c>
      <c r="AC113" s="42" t="s">
        <v>170</v>
      </c>
      <c r="AD113" s="34">
        <v>42825</v>
      </c>
      <c r="AE113" s="34">
        <v>43099</v>
      </c>
      <c r="AF113" s="45"/>
      <c r="AG113" s="46"/>
      <c r="AH113" s="45"/>
      <c r="AI113" s="34"/>
      <c r="AJ113" s="45"/>
      <c r="AK113" s="34">
        <f t="shared" si="5"/>
        <v>43099</v>
      </c>
      <c r="AL113" s="46">
        <f t="shared" si="6"/>
        <v>46476171</v>
      </c>
      <c r="AM113" s="46">
        <v>36148133</v>
      </c>
      <c r="AN113" s="34" t="s">
        <v>56</v>
      </c>
    </row>
    <row r="114" spans="1:43" ht="12.75" customHeight="1" x14ac:dyDescent="0.25">
      <c r="A114" s="33" t="s">
        <v>577</v>
      </c>
      <c r="B114" s="50">
        <v>2017</v>
      </c>
      <c r="C114" s="33" t="s">
        <v>48</v>
      </c>
      <c r="D114" s="33" t="s">
        <v>159</v>
      </c>
      <c r="E114" s="34" t="s">
        <v>578</v>
      </c>
      <c r="F114" s="33" t="s">
        <v>161</v>
      </c>
      <c r="G114" s="33" t="s">
        <v>59</v>
      </c>
      <c r="H114" s="33" t="s">
        <v>51</v>
      </c>
      <c r="I114" s="44">
        <v>499</v>
      </c>
      <c r="J114" s="34">
        <v>42824</v>
      </c>
      <c r="K114" s="44">
        <v>468</v>
      </c>
      <c r="L114" s="34">
        <v>42824</v>
      </c>
      <c r="M114" s="42" t="s">
        <v>268</v>
      </c>
      <c r="N114" s="34">
        <v>42824</v>
      </c>
      <c r="O114" s="34" t="s">
        <v>67</v>
      </c>
      <c r="P114" s="54">
        <v>270</v>
      </c>
      <c r="Q114" s="55">
        <v>46476171</v>
      </c>
      <c r="R114" s="54">
        <v>80903349</v>
      </c>
      <c r="S114" s="42" t="s">
        <v>294</v>
      </c>
      <c r="T114" s="44" t="s">
        <v>164</v>
      </c>
      <c r="U114" s="42" t="s">
        <v>238</v>
      </c>
      <c r="V114" s="42"/>
      <c r="W114" s="56"/>
      <c r="X114" s="42" t="s">
        <v>240</v>
      </c>
      <c r="Y114" s="44" t="s">
        <v>167</v>
      </c>
      <c r="Z114" s="44">
        <v>1549</v>
      </c>
      <c r="AA114" s="42" t="s">
        <v>168</v>
      </c>
      <c r="AB114" s="42" t="s">
        <v>169</v>
      </c>
      <c r="AC114" s="42" t="s">
        <v>170</v>
      </c>
      <c r="AD114" s="34">
        <v>42824</v>
      </c>
      <c r="AE114" s="34">
        <v>43098</v>
      </c>
      <c r="AF114" s="45"/>
      <c r="AG114" s="46"/>
      <c r="AH114" s="45"/>
      <c r="AI114" s="34"/>
      <c r="AJ114" s="45"/>
      <c r="AK114" s="34">
        <f t="shared" si="5"/>
        <v>43098</v>
      </c>
      <c r="AL114" s="46">
        <f t="shared" si="6"/>
        <v>46476171</v>
      </c>
      <c r="AM114" s="46">
        <v>36320267</v>
      </c>
      <c r="AN114" s="34" t="s">
        <v>56</v>
      </c>
    </row>
    <row r="115" spans="1:43" ht="12.75" customHeight="1" x14ac:dyDescent="0.25">
      <c r="A115" s="33" t="s">
        <v>579</v>
      </c>
      <c r="B115" s="50">
        <v>2017</v>
      </c>
      <c r="C115" s="33" t="s">
        <v>48</v>
      </c>
      <c r="D115" s="33" t="s">
        <v>159</v>
      </c>
      <c r="E115" s="34" t="s">
        <v>580</v>
      </c>
      <c r="F115" s="50" t="s">
        <v>161</v>
      </c>
      <c r="G115" s="50" t="s">
        <v>59</v>
      </c>
      <c r="H115" s="50" t="s">
        <v>51</v>
      </c>
      <c r="I115" s="44">
        <v>501</v>
      </c>
      <c r="J115" s="34">
        <v>42828</v>
      </c>
      <c r="K115" s="44">
        <v>470</v>
      </c>
      <c r="L115" s="34">
        <v>42828</v>
      </c>
      <c r="M115" s="42" t="s">
        <v>581</v>
      </c>
      <c r="N115" s="34">
        <v>42828</v>
      </c>
      <c r="O115" s="34" t="s">
        <v>148</v>
      </c>
      <c r="P115" s="54">
        <v>120</v>
      </c>
      <c r="Q115" s="55">
        <v>20656076</v>
      </c>
      <c r="R115" s="54">
        <v>53040200</v>
      </c>
      <c r="S115" s="42" t="s">
        <v>582</v>
      </c>
      <c r="T115" s="44" t="s">
        <v>164</v>
      </c>
      <c r="U115" s="42" t="s">
        <v>181</v>
      </c>
      <c r="V115" s="42" t="s">
        <v>583</v>
      </c>
      <c r="W115" s="56">
        <v>42873</v>
      </c>
      <c r="X115" s="42" t="s">
        <v>183</v>
      </c>
      <c r="Y115" s="44" t="s">
        <v>167</v>
      </c>
      <c r="Z115" s="44">
        <v>1549</v>
      </c>
      <c r="AA115" s="42" t="s">
        <v>168</v>
      </c>
      <c r="AB115" s="42" t="s">
        <v>169</v>
      </c>
      <c r="AC115" s="42" t="s">
        <v>170</v>
      </c>
      <c r="AD115" s="34">
        <v>42828</v>
      </c>
      <c r="AE115" s="34">
        <v>42949</v>
      </c>
      <c r="AF115" s="45">
        <v>1</v>
      </c>
      <c r="AG115" s="46">
        <v>10328038</v>
      </c>
      <c r="AH115" s="45">
        <v>1</v>
      </c>
      <c r="AI115" s="34">
        <v>42949</v>
      </c>
      <c r="AJ115" s="45">
        <v>61</v>
      </c>
      <c r="AK115" s="34">
        <f t="shared" si="5"/>
        <v>43010</v>
      </c>
      <c r="AL115" s="46">
        <f t="shared" si="6"/>
        <v>30984114</v>
      </c>
      <c r="AM115" s="46">
        <v>17729798</v>
      </c>
      <c r="AN115" s="34" t="s">
        <v>56</v>
      </c>
    </row>
    <row r="116" spans="1:43" ht="12.75" customHeight="1" x14ac:dyDescent="0.25">
      <c r="A116" s="33" t="s">
        <v>584</v>
      </c>
      <c r="B116" s="50">
        <v>2017</v>
      </c>
      <c r="C116" s="33" t="s">
        <v>48</v>
      </c>
      <c r="D116" s="33" t="s">
        <v>159</v>
      </c>
      <c r="E116" s="34" t="s">
        <v>585</v>
      </c>
      <c r="F116" s="33" t="s">
        <v>161</v>
      </c>
      <c r="G116" s="33" t="s">
        <v>59</v>
      </c>
      <c r="H116" s="33" t="s">
        <v>51</v>
      </c>
      <c r="I116" s="44">
        <v>444</v>
      </c>
      <c r="J116" s="34">
        <v>42804</v>
      </c>
      <c r="K116" s="44">
        <v>471</v>
      </c>
      <c r="L116" s="34">
        <v>42828</v>
      </c>
      <c r="M116" s="42" t="s">
        <v>586</v>
      </c>
      <c r="N116" s="34">
        <v>42828</v>
      </c>
      <c r="O116" s="34" t="s">
        <v>148</v>
      </c>
      <c r="P116" s="54">
        <v>120</v>
      </c>
      <c r="Q116" s="55">
        <v>20656076</v>
      </c>
      <c r="R116" s="54">
        <v>51874712</v>
      </c>
      <c r="S116" s="42" t="s">
        <v>587</v>
      </c>
      <c r="T116" s="44" t="s">
        <v>164</v>
      </c>
      <c r="U116" s="42" t="s">
        <v>210</v>
      </c>
      <c r="V116" s="42" t="s">
        <v>588</v>
      </c>
      <c r="W116" s="56">
        <v>42858</v>
      </c>
      <c r="X116" s="42" t="s">
        <v>256</v>
      </c>
      <c r="Y116" s="44" t="s">
        <v>167</v>
      </c>
      <c r="Z116" s="44">
        <v>1549</v>
      </c>
      <c r="AA116" s="42" t="s">
        <v>168</v>
      </c>
      <c r="AB116" s="42" t="s">
        <v>169</v>
      </c>
      <c r="AC116" s="42" t="s">
        <v>170</v>
      </c>
      <c r="AD116" s="34">
        <v>42859</v>
      </c>
      <c r="AE116" s="34">
        <v>43045</v>
      </c>
      <c r="AF116" s="45">
        <v>1</v>
      </c>
      <c r="AG116" s="46">
        <v>10328038</v>
      </c>
      <c r="AH116" s="45">
        <v>1</v>
      </c>
      <c r="AI116" s="34">
        <v>43003</v>
      </c>
      <c r="AJ116" s="45">
        <v>60</v>
      </c>
      <c r="AK116" s="34">
        <v>43047</v>
      </c>
      <c r="AL116" s="46">
        <f t="shared" si="6"/>
        <v>30984114</v>
      </c>
      <c r="AM116" s="46">
        <v>29607042</v>
      </c>
      <c r="AN116" s="34" t="s">
        <v>56</v>
      </c>
    </row>
    <row r="117" spans="1:43" ht="12.75" customHeight="1" x14ac:dyDescent="0.25">
      <c r="A117" s="33" t="s">
        <v>589</v>
      </c>
      <c r="B117" s="50">
        <v>2017</v>
      </c>
      <c r="C117" s="33" t="s">
        <v>48</v>
      </c>
      <c r="D117" s="33" t="s">
        <v>159</v>
      </c>
      <c r="E117" s="34" t="s">
        <v>590</v>
      </c>
      <c r="F117" s="33" t="s">
        <v>161</v>
      </c>
      <c r="G117" s="33" t="s">
        <v>59</v>
      </c>
      <c r="H117" s="33" t="s">
        <v>51</v>
      </c>
      <c r="I117" s="44">
        <v>503</v>
      </c>
      <c r="J117" s="34">
        <v>42828</v>
      </c>
      <c r="K117" s="44">
        <v>469</v>
      </c>
      <c r="L117" s="34">
        <v>42828</v>
      </c>
      <c r="M117" s="42" t="s">
        <v>591</v>
      </c>
      <c r="N117" s="34">
        <v>42859</v>
      </c>
      <c r="O117" s="34" t="s">
        <v>148</v>
      </c>
      <c r="P117" s="54">
        <v>120</v>
      </c>
      <c r="Q117" s="55">
        <v>20656076</v>
      </c>
      <c r="R117" s="54">
        <v>37323165</v>
      </c>
      <c r="S117" s="42" t="s">
        <v>592</v>
      </c>
      <c r="T117" s="44" t="s">
        <v>164</v>
      </c>
      <c r="U117" s="42" t="s">
        <v>238</v>
      </c>
      <c r="V117" s="42"/>
      <c r="W117" s="56"/>
      <c r="X117" s="42" t="s">
        <v>240</v>
      </c>
      <c r="Y117" s="44" t="s">
        <v>167</v>
      </c>
      <c r="Z117" s="44">
        <v>1549</v>
      </c>
      <c r="AA117" s="42" t="s">
        <v>168</v>
      </c>
      <c r="AB117" s="42" t="s">
        <v>169</v>
      </c>
      <c r="AC117" s="42" t="s">
        <v>170</v>
      </c>
      <c r="AD117" s="34">
        <v>42830</v>
      </c>
      <c r="AE117" s="34">
        <v>42951</v>
      </c>
      <c r="AF117" s="45"/>
      <c r="AG117" s="46"/>
      <c r="AH117" s="45"/>
      <c r="AI117" s="34"/>
      <c r="AJ117" s="45"/>
      <c r="AK117" s="34">
        <f t="shared" si="5"/>
        <v>42951</v>
      </c>
      <c r="AL117" s="46">
        <f t="shared" si="6"/>
        <v>20656076</v>
      </c>
      <c r="AM117" s="46">
        <v>19967540</v>
      </c>
      <c r="AN117" s="34" t="s">
        <v>56</v>
      </c>
    </row>
    <row r="118" spans="1:43" ht="12.75" customHeight="1" x14ac:dyDescent="0.25">
      <c r="A118" s="33" t="s">
        <v>593</v>
      </c>
      <c r="B118" s="50">
        <v>2017</v>
      </c>
      <c r="C118" s="33" t="s">
        <v>48</v>
      </c>
      <c r="D118" s="33" t="s">
        <v>159</v>
      </c>
      <c r="E118" s="34" t="s">
        <v>594</v>
      </c>
      <c r="F118" s="50" t="s">
        <v>161</v>
      </c>
      <c r="G118" s="50" t="s">
        <v>59</v>
      </c>
      <c r="H118" s="50" t="s">
        <v>51</v>
      </c>
      <c r="I118" s="44">
        <v>504</v>
      </c>
      <c r="J118" s="34">
        <v>42828</v>
      </c>
      <c r="K118" s="44">
        <v>472</v>
      </c>
      <c r="L118" s="34">
        <v>42828</v>
      </c>
      <c r="M118" s="42" t="s">
        <v>595</v>
      </c>
      <c r="N118" s="34">
        <v>42829</v>
      </c>
      <c r="O118" s="34" t="s">
        <v>148</v>
      </c>
      <c r="P118" s="54">
        <v>120</v>
      </c>
      <c r="Q118" s="55">
        <v>18885548</v>
      </c>
      <c r="R118" s="54">
        <v>52363861</v>
      </c>
      <c r="S118" s="42" t="s">
        <v>596</v>
      </c>
      <c r="T118" s="44" t="s">
        <v>164</v>
      </c>
      <c r="U118" s="42" t="s">
        <v>308</v>
      </c>
      <c r="V118" s="42"/>
      <c r="W118" s="56"/>
      <c r="X118" s="42" t="s">
        <v>317</v>
      </c>
      <c r="Y118" s="44" t="s">
        <v>309</v>
      </c>
      <c r="Z118" s="44">
        <v>1536</v>
      </c>
      <c r="AA118" s="42" t="s">
        <v>310</v>
      </c>
      <c r="AB118" s="42" t="s">
        <v>311</v>
      </c>
      <c r="AC118" s="42" t="s">
        <v>312</v>
      </c>
      <c r="AD118" s="34">
        <v>42829</v>
      </c>
      <c r="AE118" s="34">
        <v>42950</v>
      </c>
      <c r="AF118" s="45">
        <v>1</v>
      </c>
      <c r="AG118" s="46">
        <v>9442774</v>
      </c>
      <c r="AH118" s="45">
        <v>1</v>
      </c>
      <c r="AI118" s="34">
        <v>42950</v>
      </c>
      <c r="AJ118" s="45">
        <v>61</v>
      </c>
      <c r="AK118" s="34">
        <f t="shared" si="5"/>
        <v>43011</v>
      </c>
      <c r="AL118" s="46">
        <f t="shared" si="6"/>
        <v>28328322</v>
      </c>
      <c r="AM118" s="46">
        <v>27856183</v>
      </c>
      <c r="AN118" s="34" t="s">
        <v>56</v>
      </c>
    </row>
    <row r="119" spans="1:43" ht="12.75" customHeight="1" x14ac:dyDescent="0.25">
      <c r="A119" s="33" t="s">
        <v>597</v>
      </c>
      <c r="B119" s="50">
        <v>2017</v>
      </c>
      <c r="C119" s="33" t="s">
        <v>48</v>
      </c>
      <c r="D119" s="33" t="s">
        <v>90</v>
      </c>
      <c r="E119" s="34" t="s">
        <v>598</v>
      </c>
      <c r="F119" s="33" t="s">
        <v>599</v>
      </c>
      <c r="G119" s="33" t="s">
        <v>600</v>
      </c>
      <c r="H119" s="50" t="s">
        <v>51</v>
      </c>
      <c r="I119" s="44">
        <v>492</v>
      </c>
      <c r="J119" s="34">
        <v>42818</v>
      </c>
      <c r="K119" s="44">
        <v>530</v>
      </c>
      <c r="L119" s="34">
        <v>42852</v>
      </c>
      <c r="M119" s="42" t="s">
        <v>601</v>
      </c>
      <c r="N119" s="34">
        <v>42857</v>
      </c>
      <c r="O119" s="34" t="s">
        <v>148</v>
      </c>
      <c r="P119" s="54">
        <v>270</v>
      </c>
      <c r="Q119" s="55">
        <v>78403742</v>
      </c>
      <c r="R119" s="54">
        <v>901030624</v>
      </c>
      <c r="S119" s="37" t="s">
        <v>602</v>
      </c>
      <c r="T119" s="44" t="s">
        <v>150</v>
      </c>
      <c r="U119" s="42"/>
      <c r="V119" s="42"/>
      <c r="W119" s="56"/>
      <c r="X119" s="42" t="s">
        <v>75</v>
      </c>
      <c r="Y119" s="44" t="s">
        <v>603</v>
      </c>
      <c r="Z119" s="44" t="s">
        <v>604</v>
      </c>
      <c r="AA119" s="42" t="s">
        <v>605</v>
      </c>
      <c r="AB119" s="42" t="s">
        <v>605</v>
      </c>
      <c r="AC119" s="42" t="s">
        <v>605</v>
      </c>
      <c r="AD119" s="34">
        <v>42857</v>
      </c>
      <c r="AE119" s="34">
        <v>43133</v>
      </c>
      <c r="AF119" s="45"/>
      <c r="AG119" s="46"/>
      <c r="AH119" s="45"/>
      <c r="AI119" s="34"/>
      <c r="AJ119" s="45"/>
      <c r="AK119" s="34">
        <f t="shared" si="5"/>
        <v>43133</v>
      </c>
      <c r="AL119" s="46">
        <f t="shared" si="6"/>
        <v>78403742</v>
      </c>
      <c r="AM119" s="46">
        <v>50059195</v>
      </c>
      <c r="AN119" s="34" t="s">
        <v>76</v>
      </c>
    </row>
    <row r="120" spans="1:43" ht="12.75" customHeight="1" x14ac:dyDescent="0.25">
      <c r="A120" s="33" t="s">
        <v>606</v>
      </c>
      <c r="B120" s="50">
        <v>2017</v>
      </c>
      <c r="C120" s="33" t="s">
        <v>48</v>
      </c>
      <c r="D120" s="33" t="s">
        <v>607</v>
      </c>
      <c r="E120" s="34" t="s">
        <v>608</v>
      </c>
      <c r="F120" s="33" t="s">
        <v>161</v>
      </c>
      <c r="G120" s="33" t="s">
        <v>65</v>
      </c>
      <c r="H120" s="50" t="s">
        <v>66</v>
      </c>
      <c r="I120" s="44">
        <v>528</v>
      </c>
      <c r="J120" s="34">
        <v>42888</v>
      </c>
      <c r="K120" s="44">
        <v>533</v>
      </c>
      <c r="L120" s="34">
        <v>42888</v>
      </c>
      <c r="M120" s="42" t="s">
        <v>609</v>
      </c>
      <c r="N120" s="34">
        <v>42888</v>
      </c>
      <c r="O120" s="34" t="s">
        <v>148</v>
      </c>
      <c r="P120" s="54">
        <v>240</v>
      </c>
      <c r="Q120" s="55">
        <v>22425968</v>
      </c>
      <c r="R120" s="54">
        <v>35489792</v>
      </c>
      <c r="S120" s="42" t="s">
        <v>610</v>
      </c>
      <c r="T120" s="44" t="s">
        <v>164</v>
      </c>
      <c r="U120" s="42"/>
      <c r="V120" s="42"/>
      <c r="W120" s="56"/>
      <c r="X120" s="42" t="s">
        <v>75</v>
      </c>
      <c r="Y120" s="44" t="s">
        <v>541</v>
      </c>
      <c r="Z120" s="44">
        <v>1544</v>
      </c>
      <c r="AA120" s="42" t="s">
        <v>542</v>
      </c>
      <c r="AB120" s="42" t="s">
        <v>543</v>
      </c>
      <c r="AC120" s="42" t="s">
        <v>543</v>
      </c>
      <c r="AD120" s="34">
        <v>42888</v>
      </c>
      <c r="AE120" s="34">
        <v>43132</v>
      </c>
      <c r="AF120" s="45"/>
      <c r="AG120" s="46"/>
      <c r="AH120" s="45"/>
      <c r="AI120" s="34"/>
      <c r="AJ120" s="45"/>
      <c r="AK120" s="34">
        <f t="shared" si="5"/>
        <v>43132</v>
      </c>
      <c r="AL120" s="46">
        <f t="shared" si="6"/>
        <v>22425968</v>
      </c>
      <c r="AM120" s="46">
        <v>28032460</v>
      </c>
      <c r="AN120" s="34" t="s">
        <v>76</v>
      </c>
    </row>
    <row r="121" spans="1:43" ht="12.75" customHeight="1" x14ac:dyDescent="0.25">
      <c r="A121" s="50" t="s">
        <v>611</v>
      </c>
      <c r="B121" s="50">
        <v>2017</v>
      </c>
      <c r="C121" s="50" t="s">
        <v>48</v>
      </c>
      <c r="D121" s="50" t="s">
        <v>612</v>
      </c>
      <c r="E121" s="36" t="s">
        <v>613</v>
      </c>
      <c r="F121" s="50" t="s">
        <v>614</v>
      </c>
      <c r="G121" s="50" t="s">
        <v>65</v>
      </c>
      <c r="H121" s="50" t="s">
        <v>66</v>
      </c>
      <c r="I121" s="35" t="s">
        <v>615</v>
      </c>
      <c r="J121" s="36">
        <v>42921</v>
      </c>
      <c r="K121" s="35" t="s">
        <v>616</v>
      </c>
      <c r="L121" s="36">
        <v>42964</v>
      </c>
      <c r="M121" s="37" t="s">
        <v>617</v>
      </c>
      <c r="N121" s="36">
        <v>42950</v>
      </c>
      <c r="O121" s="36" t="s">
        <v>148</v>
      </c>
      <c r="P121" s="38">
        <v>240</v>
      </c>
      <c r="Q121" s="39">
        <v>18048000</v>
      </c>
      <c r="R121" s="38" t="s">
        <v>618</v>
      </c>
      <c r="S121" s="37" t="s">
        <v>619</v>
      </c>
      <c r="T121" s="35" t="s">
        <v>150</v>
      </c>
      <c r="U121" s="37"/>
      <c r="V121" s="37"/>
      <c r="W121" s="59"/>
      <c r="X121" s="37" t="s">
        <v>620</v>
      </c>
      <c r="Y121" s="60" t="s">
        <v>621</v>
      </c>
      <c r="Z121" s="35" t="s">
        <v>622</v>
      </c>
      <c r="AA121" s="37" t="s">
        <v>623</v>
      </c>
      <c r="AB121" s="37" t="s">
        <v>311</v>
      </c>
      <c r="AC121" s="37" t="s">
        <v>312</v>
      </c>
      <c r="AD121" s="36">
        <v>42964</v>
      </c>
      <c r="AE121" s="36">
        <v>43203</v>
      </c>
      <c r="AF121" s="51"/>
      <c r="AG121" s="52"/>
      <c r="AH121" s="51"/>
      <c r="AI121" s="36"/>
      <c r="AJ121" s="51"/>
      <c r="AK121" s="34">
        <f t="shared" si="5"/>
        <v>43203</v>
      </c>
      <c r="AL121" s="46">
        <f t="shared" si="6"/>
        <v>18048000</v>
      </c>
      <c r="AM121" s="46">
        <v>0</v>
      </c>
      <c r="AN121" s="34" t="s">
        <v>76</v>
      </c>
      <c r="AO121" s="53"/>
      <c r="AP121" s="53"/>
      <c r="AQ121" s="53"/>
    </row>
    <row r="122" spans="1:43" ht="12.75" customHeight="1" x14ac:dyDescent="0.25">
      <c r="A122" s="50" t="s">
        <v>624</v>
      </c>
      <c r="B122" s="50">
        <v>2017</v>
      </c>
      <c r="C122" s="50" t="s">
        <v>48</v>
      </c>
      <c r="D122" s="50" t="s">
        <v>97</v>
      </c>
      <c r="E122" s="36" t="s">
        <v>625</v>
      </c>
      <c r="F122" s="50" t="s">
        <v>614</v>
      </c>
      <c r="G122" s="50" t="s">
        <v>65</v>
      </c>
      <c r="H122" s="50" t="s">
        <v>66</v>
      </c>
      <c r="I122" s="35">
        <v>549</v>
      </c>
      <c r="J122" s="36">
        <v>42955</v>
      </c>
      <c r="K122" s="35">
        <v>553</v>
      </c>
      <c r="L122" s="36">
        <v>42965</v>
      </c>
      <c r="M122" s="37" t="s">
        <v>626</v>
      </c>
      <c r="N122" s="36">
        <v>42962</v>
      </c>
      <c r="O122" s="36" t="s">
        <v>148</v>
      </c>
      <c r="P122" s="38">
        <v>150</v>
      </c>
      <c r="Q122" s="39" t="s">
        <v>627</v>
      </c>
      <c r="R122" s="38" t="s">
        <v>628</v>
      </c>
      <c r="S122" s="37" t="s">
        <v>629</v>
      </c>
      <c r="T122" s="35" t="s">
        <v>150</v>
      </c>
      <c r="U122" s="37"/>
      <c r="V122" s="37"/>
      <c r="W122" s="59"/>
      <c r="X122" s="37" t="s">
        <v>75</v>
      </c>
      <c r="Y122" s="35" t="s">
        <v>603</v>
      </c>
      <c r="Z122" s="35" t="s">
        <v>604</v>
      </c>
      <c r="AA122" s="37" t="s">
        <v>605</v>
      </c>
      <c r="AB122" s="37" t="s">
        <v>605</v>
      </c>
      <c r="AC122" s="37" t="s">
        <v>605</v>
      </c>
      <c r="AD122" s="36">
        <v>42965</v>
      </c>
      <c r="AE122" s="36">
        <v>43117</v>
      </c>
      <c r="AF122" s="51"/>
      <c r="AG122" s="52"/>
      <c r="AH122" s="51"/>
      <c r="AI122" s="36"/>
      <c r="AJ122" s="51"/>
      <c r="AK122" s="34">
        <f t="shared" si="5"/>
        <v>43117</v>
      </c>
      <c r="AL122" s="46">
        <f t="shared" si="6"/>
        <v>9347450</v>
      </c>
      <c r="AM122" s="46">
        <v>0</v>
      </c>
      <c r="AN122" s="36" t="s">
        <v>56</v>
      </c>
      <c r="AO122" s="53"/>
      <c r="AP122" s="53"/>
      <c r="AQ122" s="53"/>
    </row>
    <row r="123" spans="1:43" ht="12.75" customHeight="1" x14ac:dyDescent="0.25">
      <c r="A123" s="50" t="s">
        <v>630</v>
      </c>
      <c r="B123" s="50">
        <v>2017</v>
      </c>
      <c r="C123" s="50" t="s">
        <v>48</v>
      </c>
      <c r="D123" s="50" t="s">
        <v>98</v>
      </c>
      <c r="E123" s="36" t="s">
        <v>631</v>
      </c>
      <c r="F123" s="50" t="s">
        <v>614</v>
      </c>
      <c r="G123" s="50" t="s">
        <v>65</v>
      </c>
      <c r="H123" s="50" t="s">
        <v>66</v>
      </c>
      <c r="I123" s="35">
        <v>541</v>
      </c>
      <c r="J123" s="36">
        <v>42948</v>
      </c>
      <c r="K123" s="35">
        <v>556</v>
      </c>
      <c r="L123" s="36">
        <v>42971</v>
      </c>
      <c r="M123" s="37" t="s">
        <v>632</v>
      </c>
      <c r="N123" s="36">
        <v>42963</v>
      </c>
      <c r="O123" s="36" t="s">
        <v>148</v>
      </c>
      <c r="P123" s="38">
        <v>30</v>
      </c>
      <c r="Q123" s="39">
        <v>9771580</v>
      </c>
      <c r="R123" s="38" t="s">
        <v>633</v>
      </c>
      <c r="S123" s="37" t="s">
        <v>634</v>
      </c>
      <c r="T123" s="35" t="s">
        <v>150</v>
      </c>
      <c r="U123" s="37"/>
      <c r="V123" s="37"/>
      <c r="W123" s="59"/>
      <c r="X123" s="37" t="s">
        <v>635</v>
      </c>
      <c r="Y123" s="35" t="s">
        <v>167</v>
      </c>
      <c r="Z123" s="35">
        <v>1549</v>
      </c>
      <c r="AA123" s="37" t="s">
        <v>168</v>
      </c>
      <c r="AB123" s="37" t="s">
        <v>169</v>
      </c>
      <c r="AC123" s="37" t="s">
        <v>170</v>
      </c>
      <c r="AD123" s="36">
        <v>42971</v>
      </c>
      <c r="AE123" s="36">
        <v>43003</v>
      </c>
      <c r="AF123" s="51"/>
      <c r="AG123" s="52"/>
      <c r="AH123" s="51"/>
      <c r="AI123" s="36"/>
      <c r="AJ123" s="51"/>
      <c r="AK123" s="34">
        <f t="shared" si="5"/>
        <v>43003</v>
      </c>
      <c r="AL123" s="46">
        <f t="shared" si="6"/>
        <v>9771580</v>
      </c>
      <c r="AM123" s="46">
        <v>0</v>
      </c>
      <c r="AN123" s="36" t="s">
        <v>56</v>
      </c>
      <c r="AO123" s="53"/>
      <c r="AP123" s="53"/>
      <c r="AQ123" s="53"/>
    </row>
    <row r="124" spans="1:43" ht="12.75" customHeight="1" x14ac:dyDescent="0.25">
      <c r="A124" s="50" t="s">
        <v>636</v>
      </c>
      <c r="B124" s="50">
        <v>2017</v>
      </c>
      <c r="C124" s="50" t="s">
        <v>48</v>
      </c>
      <c r="D124" s="50" t="s">
        <v>88</v>
      </c>
      <c r="E124" s="36" t="s">
        <v>637</v>
      </c>
      <c r="F124" s="50" t="s">
        <v>614</v>
      </c>
      <c r="G124" s="50" t="s">
        <v>65</v>
      </c>
      <c r="H124" s="50" t="s">
        <v>66</v>
      </c>
      <c r="I124" s="35">
        <v>542</v>
      </c>
      <c r="J124" s="36">
        <v>42948</v>
      </c>
      <c r="K124" s="35">
        <v>557</v>
      </c>
      <c r="L124" s="36">
        <v>42976</v>
      </c>
      <c r="M124" s="37" t="s">
        <v>638</v>
      </c>
      <c r="N124" s="36">
        <v>42965</v>
      </c>
      <c r="O124" s="36" t="s">
        <v>148</v>
      </c>
      <c r="P124" s="38">
        <v>30</v>
      </c>
      <c r="Q124" s="39">
        <v>2630000</v>
      </c>
      <c r="R124" s="38">
        <v>52009921</v>
      </c>
      <c r="S124" s="37" t="s">
        <v>639</v>
      </c>
      <c r="T124" s="35" t="s">
        <v>150</v>
      </c>
      <c r="U124" s="37"/>
      <c r="V124" s="37"/>
      <c r="W124" s="59"/>
      <c r="X124" s="37" t="s">
        <v>635</v>
      </c>
      <c r="Y124" s="35" t="s">
        <v>167</v>
      </c>
      <c r="Z124" s="35">
        <v>1549</v>
      </c>
      <c r="AA124" s="37" t="s">
        <v>168</v>
      </c>
      <c r="AB124" s="37" t="s">
        <v>169</v>
      </c>
      <c r="AC124" s="37" t="s">
        <v>170</v>
      </c>
      <c r="AD124" s="36">
        <v>42977</v>
      </c>
      <c r="AE124" s="36">
        <v>43008</v>
      </c>
      <c r="AF124" s="51"/>
      <c r="AG124" s="52"/>
      <c r="AH124" s="51"/>
      <c r="AI124" s="36"/>
      <c r="AJ124" s="51"/>
      <c r="AK124" s="34">
        <f t="shared" si="5"/>
        <v>43008</v>
      </c>
      <c r="AL124" s="46">
        <f t="shared" si="6"/>
        <v>2630000</v>
      </c>
      <c r="AM124" s="46">
        <v>0</v>
      </c>
      <c r="AN124" s="36" t="s">
        <v>56</v>
      </c>
      <c r="AO124" s="53"/>
      <c r="AP124" s="53"/>
      <c r="AQ124" s="53"/>
    </row>
    <row r="125" spans="1:43" s="53" customFormat="1" ht="12.75" customHeight="1" x14ac:dyDescent="0.25">
      <c r="A125" s="50" t="s">
        <v>640</v>
      </c>
      <c r="B125" s="50">
        <v>2017</v>
      </c>
      <c r="C125" s="50" t="s">
        <v>48</v>
      </c>
      <c r="D125" s="50" t="s">
        <v>88</v>
      </c>
      <c r="E125" s="36" t="s">
        <v>641</v>
      </c>
      <c r="F125" s="50" t="s">
        <v>614</v>
      </c>
      <c r="G125" s="50" t="s">
        <v>65</v>
      </c>
      <c r="H125" s="50" t="s">
        <v>66</v>
      </c>
      <c r="I125" s="35">
        <v>548</v>
      </c>
      <c r="J125" s="36">
        <v>42955</v>
      </c>
      <c r="K125" s="35">
        <v>558</v>
      </c>
      <c r="L125" s="36">
        <v>42976</v>
      </c>
      <c r="M125" s="37" t="s">
        <v>642</v>
      </c>
      <c r="N125" s="36">
        <v>43001</v>
      </c>
      <c r="O125" s="36" t="s">
        <v>148</v>
      </c>
      <c r="P125" s="38">
        <v>240</v>
      </c>
      <c r="Q125" s="39">
        <v>12307973</v>
      </c>
      <c r="R125" s="38" t="s">
        <v>643</v>
      </c>
      <c r="S125" s="37" t="s">
        <v>644</v>
      </c>
      <c r="T125" s="35" t="s">
        <v>150</v>
      </c>
      <c r="U125" s="37"/>
      <c r="V125" s="37"/>
      <c r="W125" s="59"/>
      <c r="X125" s="37" t="s">
        <v>620</v>
      </c>
      <c r="Y125" s="35" t="s">
        <v>603</v>
      </c>
      <c r="Z125" s="35" t="s">
        <v>604</v>
      </c>
      <c r="AA125" s="37" t="s">
        <v>605</v>
      </c>
      <c r="AB125" s="37" t="s">
        <v>605</v>
      </c>
      <c r="AC125" s="37" t="s">
        <v>605</v>
      </c>
      <c r="AD125" s="36">
        <v>42982</v>
      </c>
      <c r="AE125" s="36">
        <v>43223</v>
      </c>
      <c r="AF125" s="51"/>
      <c r="AG125" s="52"/>
      <c r="AH125" s="51"/>
      <c r="AI125" s="36"/>
      <c r="AJ125" s="51"/>
      <c r="AK125" s="34">
        <f t="shared" si="5"/>
        <v>43223</v>
      </c>
      <c r="AL125" s="46">
        <f t="shared" si="6"/>
        <v>12307973</v>
      </c>
      <c r="AM125" s="46">
        <v>0</v>
      </c>
      <c r="AN125" s="34" t="s">
        <v>76</v>
      </c>
    </row>
    <row r="126" spans="1:43" ht="14.25" customHeight="1" x14ac:dyDescent="0.25">
      <c r="A126" s="50" t="s">
        <v>645</v>
      </c>
      <c r="B126" s="50">
        <v>2017</v>
      </c>
      <c r="C126" s="50" t="s">
        <v>144</v>
      </c>
      <c r="D126" s="50" t="s">
        <v>646</v>
      </c>
      <c r="E126" s="36" t="s">
        <v>647</v>
      </c>
      <c r="F126" s="50" t="s">
        <v>648</v>
      </c>
      <c r="G126" s="50" t="s">
        <v>59</v>
      </c>
      <c r="H126" s="50" t="s">
        <v>66</v>
      </c>
      <c r="I126" s="35"/>
      <c r="J126" s="35"/>
      <c r="K126" s="35"/>
      <c r="L126" s="35"/>
      <c r="M126" s="37" t="s">
        <v>649</v>
      </c>
      <c r="N126" s="36">
        <v>42955</v>
      </c>
      <c r="O126" s="36" t="s">
        <v>148</v>
      </c>
      <c r="P126" s="38">
        <v>360</v>
      </c>
      <c r="Q126" s="39">
        <v>0</v>
      </c>
      <c r="R126" s="38" t="s">
        <v>650</v>
      </c>
      <c r="S126" s="37" t="s">
        <v>651</v>
      </c>
      <c r="T126" s="35" t="s">
        <v>150</v>
      </c>
      <c r="U126" s="37"/>
      <c r="V126" s="37"/>
      <c r="W126" s="59"/>
      <c r="X126" s="37" t="s">
        <v>205</v>
      </c>
      <c r="Y126" s="35" t="s">
        <v>652</v>
      </c>
      <c r="Z126" s="60" t="s">
        <v>653</v>
      </c>
      <c r="AA126" s="48" t="s">
        <v>654</v>
      </c>
      <c r="AB126" s="48" t="s">
        <v>654</v>
      </c>
      <c r="AC126" s="48" t="s">
        <v>654</v>
      </c>
      <c r="AD126" s="36">
        <v>42955</v>
      </c>
      <c r="AE126" s="36">
        <v>43319</v>
      </c>
      <c r="AF126" s="51"/>
      <c r="AG126" s="52"/>
      <c r="AH126" s="51"/>
      <c r="AI126" s="36"/>
      <c r="AJ126" s="51"/>
      <c r="AK126" s="34">
        <f t="shared" si="5"/>
        <v>43319</v>
      </c>
      <c r="AL126" s="46">
        <f t="shared" si="6"/>
        <v>0</v>
      </c>
      <c r="AM126" s="46">
        <v>0</v>
      </c>
      <c r="AN126" s="34" t="s">
        <v>76</v>
      </c>
      <c r="AO126" s="53"/>
      <c r="AP126" s="53"/>
      <c r="AQ126" s="53"/>
    </row>
    <row r="127" spans="1:43" ht="12.75" customHeight="1" x14ac:dyDescent="0.25">
      <c r="A127" s="50" t="s">
        <v>655</v>
      </c>
      <c r="B127" s="50">
        <v>2017</v>
      </c>
      <c r="C127" s="50" t="s">
        <v>48</v>
      </c>
      <c r="D127" s="50" t="s">
        <v>88</v>
      </c>
      <c r="E127" s="36" t="s">
        <v>656</v>
      </c>
      <c r="F127" s="50" t="s">
        <v>614</v>
      </c>
      <c r="G127" s="50" t="s">
        <v>59</v>
      </c>
      <c r="H127" s="50" t="s">
        <v>66</v>
      </c>
      <c r="I127" s="35">
        <v>546</v>
      </c>
      <c r="J127" s="36">
        <v>42955</v>
      </c>
      <c r="K127" s="35">
        <v>564</v>
      </c>
      <c r="L127" s="36">
        <v>42984</v>
      </c>
      <c r="M127" s="37" t="s">
        <v>657</v>
      </c>
      <c r="N127" s="36">
        <v>42989</v>
      </c>
      <c r="O127" s="36" t="s">
        <v>148</v>
      </c>
      <c r="P127" s="38">
        <v>30</v>
      </c>
      <c r="Q127" s="39">
        <v>2755000</v>
      </c>
      <c r="R127" s="38">
        <v>19050790</v>
      </c>
      <c r="S127" s="37" t="s">
        <v>658</v>
      </c>
      <c r="T127" s="35" t="s">
        <v>164</v>
      </c>
      <c r="U127" s="37"/>
      <c r="V127" s="37"/>
      <c r="W127" s="59"/>
      <c r="X127" s="37" t="s">
        <v>205</v>
      </c>
      <c r="Y127" s="35" t="s">
        <v>603</v>
      </c>
      <c r="Z127" s="35" t="s">
        <v>604</v>
      </c>
      <c r="AA127" s="37" t="s">
        <v>605</v>
      </c>
      <c r="AB127" s="37" t="s">
        <v>605</v>
      </c>
      <c r="AC127" s="37" t="s">
        <v>605</v>
      </c>
      <c r="AD127" s="36">
        <v>42990</v>
      </c>
      <c r="AE127" s="36">
        <v>43019</v>
      </c>
      <c r="AF127" s="51"/>
      <c r="AG127" s="52"/>
      <c r="AH127" s="51"/>
      <c r="AI127" s="36"/>
      <c r="AJ127" s="51"/>
      <c r="AK127" s="34">
        <f t="shared" si="5"/>
        <v>43019</v>
      </c>
      <c r="AL127" s="46">
        <f t="shared" si="6"/>
        <v>2755000</v>
      </c>
      <c r="AM127" s="46">
        <v>0</v>
      </c>
      <c r="AN127" s="36" t="s">
        <v>56</v>
      </c>
      <c r="AO127" s="53"/>
      <c r="AP127" s="53"/>
      <c r="AQ127" s="53"/>
    </row>
    <row r="128" spans="1:43" ht="12.75" customHeight="1" x14ac:dyDescent="0.25">
      <c r="A128" s="50" t="s">
        <v>659</v>
      </c>
      <c r="B128" s="50">
        <v>2017</v>
      </c>
      <c r="C128" s="50" t="s">
        <v>48</v>
      </c>
      <c r="D128" s="50" t="s">
        <v>63</v>
      </c>
      <c r="E128" s="36" t="s">
        <v>660</v>
      </c>
      <c r="F128" s="50" t="s">
        <v>614</v>
      </c>
      <c r="G128" s="50" t="s">
        <v>59</v>
      </c>
      <c r="H128" s="50" t="s">
        <v>66</v>
      </c>
      <c r="I128" s="35">
        <v>557</v>
      </c>
      <c r="J128" s="36">
        <v>42964</v>
      </c>
      <c r="K128" s="35">
        <v>568</v>
      </c>
      <c r="L128" s="36">
        <v>42999</v>
      </c>
      <c r="M128" s="37" t="s">
        <v>661</v>
      </c>
      <c r="N128" s="36">
        <v>42993</v>
      </c>
      <c r="O128" s="36" t="s">
        <v>148</v>
      </c>
      <c r="P128" s="38">
        <v>198</v>
      </c>
      <c r="Q128" s="39">
        <v>5105090</v>
      </c>
      <c r="R128" s="38" t="s">
        <v>662</v>
      </c>
      <c r="S128" s="37" t="s">
        <v>663</v>
      </c>
      <c r="T128" s="35" t="s">
        <v>150</v>
      </c>
      <c r="U128" s="37"/>
      <c r="V128" s="37"/>
      <c r="W128" s="59"/>
      <c r="X128" s="37" t="s">
        <v>205</v>
      </c>
      <c r="Y128" s="60" t="s">
        <v>664</v>
      </c>
      <c r="Z128" s="60" t="s">
        <v>665</v>
      </c>
      <c r="AA128" s="48" t="s">
        <v>666</v>
      </c>
      <c r="AB128" s="48" t="s">
        <v>666</v>
      </c>
      <c r="AC128" s="48" t="s">
        <v>666</v>
      </c>
      <c r="AD128" s="36">
        <v>42993</v>
      </c>
      <c r="AE128" s="36">
        <v>43191</v>
      </c>
      <c r="AF128" s="51"/>
      <c r="AG128" s="52"/>
      <c r="AH128" s="51"/>
      <c r="AI128" s="36"/>
      <c r="AJ128" s="51"/>
      <c r="AK128" s="34">
        <f t="shared" si="5"/>
        <v>43191</v>
      </c>
      <c r="AL128" s="46">
        <f t="shared" si="6"/>
        <v>5105090</v>
      </c>
      <c r="AM128" s="46">
        <v>4605090</v>
      </c>
      <c r="AN128" s="34" t="s">
        <v>76</v>
      </c>
      <c r="AO128" s="53"/>
      <c r="AP128" s="53"/>
      <c r="AQ128" s="53"/>
    </row>
    <row r="129" spans="1:43" ht="12.75" customHeight="1" x14ac:dyDescent="0.25">
      <c r="A129" s="50" t="s">
        <v>667</v>
      </c>
      <c r="B129" s="50">
        <v>2017</v>
      </c>
      <c r="C129" s="50" t="s">
        <v>48</v>
      </c>
      <c r="D129" s="50" t="s">
        <v>159</v>
      </c>
      <c r="E129" s="36" t="s">
        <v>668</v>
      </c>
      <c r="F129" s="50" t="s">
        <v>161</v>
      </c>
      <c r="G129" s="50" t="s">
        <v>59</v>
      </c>
      <c r="H129" s="50" t="s">
        <v>51</v>
      </c>
      <c r="I129" s="35">
        <v>560</v>
      </c>
      <c r="J129" s="36">
        <v>42972</v>
      </c>
      <c r="K129" s="35">
        <v>559</v>
      </c>
      <c r="L129" s="36">
        <v>42976</v>
      </c>
      <c r="M129" s="37" t="s">
        <v>669</v>
      </c>
      <c r="N129" s="36">
        <v>42975</v>
      </c>
      <c r="O129" s="36" t="s">
        <v>148</v>
      </c>
      <c r="P129" s="38">
        <v>120</v>
      </c>
      <c r="Q129" s="39">
        <v>18885555</v>
      </c>
      <c r="R129" s="38">
        <v>1032439201</v>
      </c>
      <c r="S129" s="37" t="s">
        <v>670</v>
      </c>
      <c r="T129" s="35" t="s">
        <v>164</v>
      </c>
      <c r="U129" s="37" t="s">
        <v>238</v>
      </c>
      <c r="V129" s="37"/>
      <c r="W129" s="59"/>
      <c r="X129" s="37" t="s">
        <v>240</v>
      </c>
      <c r="Y129" s="35" t="s">
        <v>167</v>
      </c>
      <c r="Z129" s="35">
        <v>1549</v>
      </c>
      <c r="AA129" s="37" t="s">
        <v>168</v>
      </c>
      <c r="AB129" s="37" t="s">
        <v>169</v>
      </c>
      <c r="AC129" s="37" t="s">
        <v>170</v>
      </c>
      <c r="AD129" s="36">
        <v>42977</v>
      </c>
      <c r="AE129" s="36">
        <v>43098</v>
      </c>
      <c r="AF129" s="51"/>
      <c r="AG129" s="52"/>
      <c r="AH129" s="51"/>
      <c r="AI129" s="36"/>
      <c r="AJ129" s="51"/>
      <c r="AK129" s="34">
        <f t="shared" si="5"/>
        <v>43098</v>
      </c>
      <c r="AL129" s="46">
        <f t="shared" si="6"/>
        <v>18885555</v>
      </c>
      <c r="AM129" s="46">
        <v>9442776</v>
      </c>
      <c r="AN129" s="36" t="s">
        <v>56</v>
      </c>
      <c r="AO129" s="53"/>
      <c r="AP129" s="53"/>
      <c r="AQ129" s="53"/>
    </row>
    <row r="130" spans="1:43" ht="12.75" customHeight="1" x14ac:dyDescent="0.25">
      <c r="A130" s="50" t="s">
        <v>671</v>
      </c>
      <c r="B130" s="50">
        <v>2017</v>
      </c>
      <c r="C130" s="50" t="s">
        <v>48</v>
      </c>
      <c r="D130" s="50" t="s">
        <v>88</v>
      </c>
      <c r="E130" s="36" t="s">
        <v>672</v>
      </c>
      <c r="F130" s="50" t="s">
        <v>648</v>
      </c>
      <c r="G130" s="50" t="s">
        <v>65</v>
      </c>
      <c r="H130" s="50" t="s">
        <v>51</v>
      </c>
      <c r="I130" s="35">
        <v>561</v>
      </c>
      <c r="J130" s="36">
        <v>42975</v>
      </c>
      <c r="K130" s="35">
        <v>562</v>
      </c>
      <c r="L130" s="36">
        <v>42984</v>
      </c>
      <c r="M130" s="37" t="s">
        <v>673</v>
      </c>
      <c r="N130" s="36">
        <v>42979</v>
      </c>
      <c r="O130" s="36" t="s">
        <v>148</v>
      </c>
      <c r="P130" s="38">
        <v>15</v>
      </c>
      <c r="Q130" s="39">
        <v>19490000</v>
      </c>
      <c r="R130" s="38" t="s">
        <v>674</v>
      </c>
      <c r="S130" s="37" t="s">
        <v>675</v>
      </c>
      <c r="T130" s="35" t="s">
        <v>150</v>
      </c>
      <c r="U130" s="37"/>
      <c r="V130" s="37"/>
      <c r="W130" s="59"/>
      <c r="X130" s="37" t="s">
        <v>676</v>
      </c>
      <c r="Y130" s="35" t="s">
        <v>677</v>
      </c>
      <c r="Z130" s="35">
        <v>1550</v>
      </c>
      <c r="AA130" s="37" t="s">
        <v>678</v>
      </c>
      <c r="AB130" s="37" t="s">
        <v>678</v>
      </c>
      <c r="AC130" s="37" t="s">
        <v>678</v>
      </c>
      <c r="AD130" s="36">
        <v>42984</v>
      </c>
      <c r="AE130" s="36">
        <v>42999</v>
      </c>
      <c r="AF130" s="51"/>
      <c r="AG130" s="52"/>
      <c r="AH130" s="51"/>
      <c r="AI130" s="36"/>
      <c r="AJ130" s="51"/>
      <c r="AK130" s="34">
        <f t="shared" si="5"/>
        <v>42999</v>
      </c>
      <c r="AL130" s="46">
        <f t="shared" si="6"/>
        <v>19490000</v>
      </c>
      <c r="AM130" s="46">
        <v>0</v>
      </c>
      <c r="AN130" s="36" t="s">
        <v>56</v>
      </c>
      <c r="AO130" s="53"/>
      <c r="AP130" s="53"/>
      <c r="AQ130" s="53"/>
    </row>
    <row r="131" spans="1:43" ht="12.75" customHeight="1" x14ac:dyDescent="0.25">
      <c r="A131" s="50" t="s">
        <v>679</v>
      </c>
      <c r="B131" s="50">
        <v>2017</v>
      </c>
      <c r="C131" s="50" t="s">
        <v>48</v>
      </c>
      <c r="D131" s="50" t="s">
        <v>98</v>
      </c>
      <c r="E131" s="36" t="s">
        <v>680</v>
      </c>
      <c r="F131" s="50" t="s">
        <v>648</v>
      </c>
      <c r="G131" s="50" t="s">
        <v>65</v>
      </c>
      <c r="H131" s="50" t="s">
        <v>51</v>
      </c>
      <c r="I131" s="35">
        <v>564</v>
      </c>
      <c r="J131" s="36">
        <v>42977</v>
      </c>
      <c r="K131" s="35">
        <v>574</v>
      </c>
      <c r="L131" s="36">
        <v>43010</v>
      </c>
      <c r="M131" s="37" t="s">
        <v>681</v>
      </c>
      <c r="N131" s="36">
        <v>43010</v>
      </c>
      <c r="O131" s="36" t="s">
        <v>148</v>
      </c>
      <c r="P131" s="38">
        <v>240</v>
      </c>
      <c r="Q131" s="39">
        <v>20000000</v>
      </c>
      <c r="R131" s="38" t="s">
        <v>682</v>
      </c>
      <c r="S131" s="37" t="s">
        <v>683</v>
      </c>
      <c r="T131" s="35" t="s">
        <v>150</v>
      </c>
      <c r="U131" s="37"/>
      <c r="V131" s="37"/>
      <c r="W131" s="59"/>
      <c r="X131" s="37" t="s">
        <v>684</v>
      </c>
      <c r="Y131" s="35" t="s">
        <v>677</v>
      </c>
      <c r="Z131" s="35">
        <v>1550</v>
      </c>
      <c r="AA131" s="37" t="s">
        <v>678</v>
      </c>
      <c r="AB131" s="37" t="s">
        <v>678</v>
      </c>
      <c r="AC131" s="37" t="s">
        <v>678</v>
      </c>
      <c r="AD131" s="36">
        <v>43010</v>
      </c>
      <c r="AE131" s="36">
        <v>43253</v>
      </c>
      <c r="AF131" s="51"/>
      <c r="AG131" s="52"/>
      <c r="AH131" s="51"/>
      <c r="AI131" s="36"/>
      <c r="AJ131" s="51"/>
      <c r="AK131" s="34">
        <f t="shared" si="5"/>
        <v>43253</v>
      </c>
      <c r="AL131" s="46">
        <f t="shared" si="6"/>
        <v>20000000</v>
      </c>
      <c r="AM131" s="46">
        <v>0</v>
      </c>
      <c r="AN131" s="34" t="s">
        <v>76</v>
      </c>
      <c r="AO131" s="53"/>
      <c r="AP131" s="53"/>
      <c r="AQ131" s="53"/>
    </row>
    <row r="132" spans="1:43" ht="12.75" customHeight="1" x14ac:dyDescent="0.25">
      <c r="A132" s="50" t="s">
        <v>685</v>
      </c>
      <c r="B132" s="50">
        <v>2017</v>
      </c>
      <c r="C132" s="50" t="s">
        <v>144</v>
      </c>
      <c r="D132" s="50" t="s">
        <v>98</v>
      </c>
      <c r="E132" s="36" t="s">
        <v>686</v>
      </c>
      <c r="F132" s="50" t="s">
        <v>648</v>
      </c>
      <c r="G132" s="50" t="s">
        <v>59</v>
      </c>
      <c r="H132" s="50" t="s">
        <v>66</v>
      </c>
      <c r="I132" s="35" t="s">
        <v>687</v>
      </c>
      <c r="J132" s="36">
        <v>42978</v>
      </c>
      <c r="K132" s="35" t="s">
        <v>688</v>
      </c>
      <c r="L132" s="36">
        <v>42982</v>
      </c>
      <c r="M132" s="37" t="s">
        <v>689</v>
      </c>
      <c r="N132" s="36">
        <v>42982</v>
      </c>
      <c r="O132" s="36" t="s">
        <v>148</v>
      </c>
      <c r="P132" s="38">
        <v>360</v>
      </c>
      <c r="Q132" s="39">
        <v>52448204.600000001</v>
      </c>
      <c r="R132" s="38">
        <v>860028580</v>
      </c>
      <c r="S132" s="37" t="s">
        <v>690</v>
      </c>
      <c r="T132" s="35" t="s">
        <v>150</v>
      </c>
      <c r="U132" s="37"/>
      <c r="V132" s="37"/>
      <c r="W132" s="59"/>
      <c r="X132" s="37" t="s">
        <v>205</v>
      </c>
      <c r="Y132" s="60" t="s">
        <v>621</v>
      </c>
      <c r="Z132" s="60" t="s">
        <v>622</v>
      </c>
      <c r="AA132" s="48" t="s">
        <v>623</v>
      </c>
      <c r="AB132" s="37"/>
      <c r="AC132" s="37"/>
      <c r="AD132" s="36">
        <v>42982</v>
      </c>
      <c r="AE132" s="36">
        <v>43347</v>
      </c>
      <c r="AF132" s="51"/>
      <c r="AG132" s="52"/>
      <c r="AH132" s="51"/>
      <c r="AI132" s="36"/>
      <c r="AJ132" s="51"/>
      <c r="AK132" s="34">
        <f t="shared" si="5"/>
        <v>43347</v>
      </c>
      <c r="AL132" s="46">
        <f t="shared" si="6"/>
        <v>52448204.600000001</v>
      </c>
      <c r="AM132" s="46">
        <v>0</v>
      </c>
      <c r="AN132" s="34" t="s">
        <v>76</v>
      </c>
      <c r="AO132" s="53"/>
      <c r="AP132" s="53"/>
      <c r="AQ132" s="53"/>
    </row>
    <row r="133" spans="1:43" ht="12.75" customHeight="1" x14ac:dyDescent="0.25">
      <c r="A133" s="50" t="s">
        <v>691</v>
      </c>
      <c r="B133" s="50">
        <v>2017</v>
      </c>
      <c r="C133" s="50" t="s">
        <v>48</v>
      </c>
      <c r="D133" s="50" t="s">
        <v>159</v>
      </c>
      <c r="E133" s="36" t="s">
        <v>692</v>
      </c>
      <c r="F133" s="50" t="s">
        <v>161</v>
      </c>
      <c r="G133" s="50" t="s">
        <v>59</v>
      </c>
      <c r="H133" s="50" t="s">
        <v>66</v>
      </c>
      <c r="I133" s="35">
        <v>575</v>
      </c>
      <c r="J133" s="36">
        <v>43018</v>
      </c>
      <c r="K133" s="35"/>
      <c r="L133" s="36"/>
      <c r="M133" s="37" t="s">
        <v>693</v>
      </c>
      <c r="N133" s="36">
        <v>43004</v>
      </c>
      <c r="O133" s="36" t="s">
        <v>148</v>
      </c>
      <c r="P133" s="38">
        <v>360</v>
      </c>
      <c r="Q133" s="39">
        <v>8000000</v>
      </c>
      <c r="R133" s="38">
        <v>2151673112</v>
      </c>
      <c r="S133" s="37" t="s">
        <v>694</v>
      </c>
      <c r="T133" s="35" t="s">
        <v>150</v>
      </c>
      <c r="U133" s="37"/>
      <c r="V133" s="37"/>
      <c r="W133" s="59"/>
      <c r="X133" s="47" t="s">
        <v>2</v>
      </c>
      <c r="Y133" s="35" t="s">
        <v>603</v>
      </c>
      <c r="Z133" s="35" t="s">
        <v>604</v>
      </c>
      <c r="AA133" s="37" t="s">
        <v>605</v>
      </c>
      <c r="AB133" s="37" t="s">
        <v>605</v>
      </c>
      <c r="AC133" s="37" t="s">
        <v>605</v>
      </c>
      <c r="AD133" s="34"/>
      <c r="AE133" s="34"/>
      <c r="AF133" s="51"/>
      <c r="AG133" s="52"/>
      <c r="AH133" s="51"/>
      <c r="AI133" s="36"/>
      <c r="AJ133" s="51"/>
      <c r="AK133" s="34"/>
      <c r="AL133" s="46">
        <f t="shared" si="6"/>
        <v>8000000</v>
      </c>
      <c r="AM133" s="46">
        <v>0</v>
      </c>
      <c r="AN133" s="36" t="s">
        <v>2</v>
      </c>
      <c r="AO133" s="53"/>
      <c r="AP133" s="53"/>
      <c r="AQ133" s="53"/>
    </row>
    <row r="134" spans="1:43" ht="12.75" customHeight="1" x14ac:dyDescent="0.25">
      <c r="A134" s="50" t="s">
        <v>695</v>
      </c>
      <c r="B134" s="50">
        <v>2017</v>
      </c>
      <c r="C134" s="50" t="s">
        <v>48</v>
      </c>
      <c r="D134" s="50" t="s">
        <v>63</v>
      </c>
      <c r="E134" s="36" t="s">
        <v>696</v>
      </c>
      <c r="F134" s="50" t="s">
        <v>161</v>
      </c>
      <c r="G134" s="50" t="s">
        <v>65</v>
      </c>
      <c r="H134" s="50" t="s">
        <v>66</v>
      </c>
      <c r="I134" s="35">
        <v>577</v>
      </c>
      <c r="J134" s="36">
        <v>43013</v>
      </c>
      <c r="K134" s="35">
        <v>579</v>
      </c>
      <c r="L134" s="36">
        <v>43031</v>
      </c>
      <c r="M134" s="48" t="s">
        <v>697</v>
      </c>
      <c r="N134" s="36">
        <v>43019</v>
      </c>
      <c r="O134" s="50" t="s">
        <v>67</v>
      </c>
      <c r="P134" s="50">
        <v>108</v>
      </c>
      <c r="Q134" s="39">
        <v>20499230</v>
      </c>
      <c r="R134" s="38">
        <v>860002400</v>
      </c>
      <c r="S134" s="37" t="s">
        <v>698</v>
      </c>
      <c r="T134" s="35" t="s">
        <v>150</v>
      </c>
      <c r="U134" s="37"/>
      <c r="V134" s="37"/>
      <c r="W134" s="59"/>
      <c r="X134" s="37" t="s">
        <v>205</v>
      </c>
      <c r="Y134" s="35" t="s">
        <v>652</v>
      </c>
      <c r="Z134" s="60" t="s">
        <v>653</v>
      </c>
      <c r="AA134" s="48" t="s">
        <v>654</v>
      </c>
      <c r="AB134" s="48" t="s">
        <v>654</v>
      </c>
      <c r="AC134" s="48" t="s">
        <v>654</v>
      </c>
      <c r="AD134" s="36">
        <v>43025</v>
      </c>
      <c r="AE134" s="36">
        <v>43193</v>
      </c>
      <c r="AF134" s="51">
        <v>1</v>
      </c>
      <c r="AG134" s="52">
        <v>587400</v>
      </c>
      <c r="AH134" s="51"/>
      <c r="AI134" s="36"/>
      <c r="AJ134" s="51"/>
      <c r="AK134" s="34">
        <f t="shared" si="5"/>
        <v>43193</v>
      </c>
      <c r="AL134" s="46">
        <f t="shared" si="6"/>
        <v>21086630</v>
      </c>
      <c r="AM134" s="46">
        <v>20065894</v>
      </c>
      <c r="AN134" s="34" t="s">
        <v>76</v>
      </c>
      <c r="AO134" s="53"/>
      <c r="AP134" s="53"/>
      <c r="AQ134" s="53"/>
    </row>
    <row r="135" spans="1:43" ht="12.75" customHeight="1" x14ac:dyDescent="0.25">
      <c r="A135" s="35" t="s">
        <v>699</v>
      </c>
      <c r="B135" s="50">
        <v>2017</v>
      </c>
      <c r="C135" s="50" t="s">
        <v>48</v>
      </c>
      <c r="D135" s="50" t="s">
        <v>57</v>
      </c>
      <c r="E135" s="36" t="s">
        <v>700</v>
      </c>
      <c r="F135" s="35" t="s">
        <v>58</v>
      </c>
      <c r="G135" s="50" t="s">
        <v>59</v>
      </c>
      <c r="H135" s="50" t="s">
        <v>51</v>
      </c>
      <c r="I135" s="35"/>
      <c r="J135" s="36"/>
      <c r="K135" s="35">
        <v>628</v>
      </c>
      <c r="L135" s="36">
        <v>43098</v>
      </c>
      <c r="M135" s="37" t="s">
        <v>701</v>
      </c>
      <c r="N135" s="36">
        <v>43098</v>
      </c>
      <c r="O135" s="50" t="s">
        <v>67</v>
      </c>
      <c r="P135" s="50">
        <v>300</v>
      </c>
      <c r="Q135" s="39">
        <v>6103226051</v>
      </c>
      <c r="R135" s="38">
        <v>79326707</v>
      </c>
      <c r="S135" s="37" t="s">
        <v>702</v>
      </c>
      <c r="T135" s="35" t="s">
        <v>150</v>
      </c>
      <c r="U135" s="37"/>
      <c r="V135" s="37"/>
      <c r="W135" s="59"/>
      <c r="X135" s="47" t="s">
        <v>2</v>
      </c>
      <c r="Y135" s="35" t="s">
        <v>541</v>
      </c>
      <c r="Z135" s="35">
        <v>1544</v>
      </c>
      <c r="AA135" s="37" t="s">
        <v>542</v>
      </c>
      <c r="AB135" s="37" t="s">
        <v>543</v>
      </c>
      <c r="AC135" s="37" t="s">
        <v>543</v>
      </c>
      <c r="AD135" s="36">
        <v>43115</v>
      </c>
      <c r="AE135" s="36">
        <v>43418</v>
      </c>
      <c r="AF135" s="51"/>
      <c r="AG135" s="52"/>
      <c r="AH135" s="51"/>
      <c r="AI135" s="36"/>
      <c r="AJ135" s="51"/>
      <c r="AK135" s="34">
        <f t="shared" si="5"/>
        <v>43418</v>
      </c>
      <c r="AL135" s="46">
        <f t="shared" si="6"/>
        <v>6103226051</v>
      </c>
      <c r="AM135" s="46">
        <v>0</v>
      </c>
      <c r="AN135" s="36" t="s">
        <v>2</v>
      </c>
      <c r="AO135" s="53"/>
      <c r="AP135" s="53"/>
      <c r="AQ135" s="53"/>
    </row>
    <row r="136" spans="1:43" ht="12.75" customHeight="1" x14ac:dyDescent="0.25">
      <c r="A136" s="35" t="s">
        <v>703</v>
      </c>
      <c r="B136" s="50">
        <v>2017</v>
      </c>
      <c r="C136" s="50" t="s">
        <v>48</v>
      </c>
      <c r="D136" s="50" t="s">
        <v>57</v>
      </c>
      <c r="E136" s="36" t="s">
        <v>704</v>
      </c>
      <c r="F136" s="35" t="s">
        <v>58</v>
      </c>
      <c r="G136" s="50" t="s">
        <v>59</v>
      </c>
      <c r="H136" s="50" t="s">
        <v>51</v>
      </c>
      <c r="I136" s="35"/>
      <c r="J136" s="36"/>
      <c r="K136" s="35" t="s">
        <v>705</v>
      </c>
      <c r="L136" s="36">
        <v>43098</v>
      </c>
      <c r="M136" s="37" t="s">
        <v>706</v>
      </c>
      <c r="N136" s="36">
        <v>43098</v>
      </c>
      <c r="O136" s="50" t="s">
        <v>67</v>
      </c>
      <c r="P136" s="50">
        <v>300</v>
      </c>
      <c r="Q136" s="39">
        <v>4840812587</v>
      </c>
      <c r="R136" s="38">
        <v>19192792</v>
      </c>
      <c r="S136" s="37" t="s">
        <v>707</v>
      </c>
      <c r="T136" s="35" t="s">
        <v>150</v>
      </c>
      <c r="U136" s="37"/>
      <c r="V136" s="37"/>
      <c r="W136" s="59"/>
      <c r="X136" s="47" t="s">
        <v>2</v>
      </c>
      <c r="Y136" s="35" t="s">
        <v>541</v>
      </c>
      <c r="Z136" s="35">
        <v>1544</v>
      </c>
      <c r="AA136" s="37" t="s">
        <v>542</v>
      </c>
      <c r="AB136" s="37" t="s">
        <v>543</v>
      </c>
      <c r="AC136" s="37" t="s">
        <v>543</v>
      </c>
      <c r="AD136" s="36">
        <v>43120</v>
      </c>
      <c r="AE136" s="36">
        <v>43423</v>
      </c>
      <c r="AF136" s="51"/>
      <c r="AG136" s="52"/>
      <c r="AH136" s="51"/>
      <c r="AI136" s="36"/>
      <c r="AJ136" s="51"/>
      <c r="AK136" s="34">
        <f t="shared" si="5"/>
        <v>43423</v>
      </c>
      <c r="AL136" s="46">
        <f t="shared" si="6"/>
        <v>4840812587</v>
      </c>
      <c r="AM136" s="46">
        <v>0</v>
      </c>
      <c r="AN136" s="36" t="s">
        <v>2</v>
      </c>
      <c r="AO136" s="53"/>
      <c r="AP136" s="53"/>
      <c r="AQ136" s="53"/>
    </row>
    <row r="137" spans="1:43" ht="12.75" customHeight="1" x14ac:dyDescent="0.2">
      <c r="A137" s="60" t="s">
        <v>708</v>
      </c>
      <c r="B137" s="50">
        <v>2017</v>
      </c>
      <c r="C137" s="50" t="s">
        <v>48</v>
      </c>
      <c r="D137" s="50" t="s">
        <v>97</v>
      </c>
      <c r="E137" s="50" t="s">
        <v>709</v>
      </c>
      <c r="F137" s="50" t="s">
        <v>648</v>
      </c>
      <c r="G137" s="50" t="s">
        <v>65</v>
      </c>
      <c r="H137" s="50" t="s">
        <v>66</v>
      </c>
      <c r="I137" s="35"/>
      <c r="J137" s="36"/>
      <c r="K137" s="35">
        <v>616</v>
      </c>
      <c r="L137" s="61">
        <v>43089</v>
      </c>
      <c r="M137" s="37" t="s">
        <v>710</v>
      </c>
      <c r="N137" s="36">
        <v>43454</v>
      </c>
      <c r="O137" s="62" t="s">
        <v>148</v>
      </c>
      <c r="P137" s="62">
        <v>180</v>
      </c>
      <c r="Q137" s="39">
        <v>204159794</v>
      </c>
      <c r="R137" s="38">
        <v>900518211</v>
      </c>
      <c r="S137" s="37" t="s">
        <v>711</v>
      </c>
      <c r="T137" s="35" t="s">
        <v>150</v>
      </c>
      <c r="U137" s="37"/>
      <c r="V137" s="37"/>
      <c r="W137" s="59"/>
      <c r="X137" s="47" t="s">
        <v>2</v>
      </c>
      <c r="Y137" s="63" t="s">
        <v>603</v>
      </c>
      <c r="Z137" s="63" t="s">
        <v>604</v>
      </c>
      <c r="AA137" s="64" t="s">
        <v>605</v>
      </c>
      <c r="AB137" s="64" t="s">
        <v>605</v>
      </c>
      <c r="AC137" s="64" t="s">
        <v>605</v>
      </c>
      <c r="AD137" s="61">
        <v>43089</v>
      </c>
      <c r="AE137" s="61">
        <v>43269</v>
      </c>
      <c r="AF137" s="51"/>
      <c r="AG137" s="52"/>
      <c r="AH137" s="51"/>
      <c r="AI137" s="36"/>
      <c r="AJ137" s="51"/>
      <c r="AK137" s="34">
        <f t="shared" si="5"/>
        <v>43269</v>
      </c>
      <c r="AL137" s="46">
        <f t="shared" si="6"/>
        <v>204159794</v>
      </c>
      <c r="AM137" s="46">
        <v>0</v>
      </c>
      <c r="AN137" s="36" t="s">
        <v>2</v>
      </c>
      <c r="AO137" s="53"/>
      <c r="AP137" s="53"/>
      <c r="AQ137" s="53"/>
    </row>
    <row r="138" spans="1:43" ht="12.75" customHeight="1" x14ac:dyDescent="0.25">
      <c r="A138" s="35" t="s">
        <v>712</v>
      </c>
      <c r="B138" s="50">
        <v>2017</v>
      </c>
      <c r="C138" s="50" t="s">
        <v>48</v>
      </c>
      <c r="D138" s="50" t="s">
        <v>713</v>
      </c>
      <c r="E138" s="36" t="s">
        <v>714</v>
      </c>
      <c r="F138" s="50" t="s">
        <v>161</v>
      </c>
      <c r="G138" s="50" t="s">
        <v>65</v>
      </c>
      <c r="H138" s="50" t="s">
        <v>66</v>
      </c>
      <c r="I138" s="35">
        <v>590</v>
      </c>
      <c r="J138" s="36">
        <v>43032</v>
      </c>
      <c r="K138" s="35">
        <v>585</v>
      </c>
      <c r="L138" s="36">
        <v>43054</v>
      </c>
      <c r="M138" s="37" t="s">
        <v>715</v>
      </c>
      <c r="N138" s="36">
        <v>43056</v>
      </c>
      <c r="O138" s="50" t="s">
        <v>67</v>
      </c>
      <c r="P138" s="50">
        <v>150</v>
      </c>
      <c r="Q138" s="39">
        <v>13856274</v>
      </c>
      <c r="R138" s="38">
        <v>800216724</v>
      </c>
      <c r="S138" s="37" t="s">
        <v>716</v>
      </c>
      <c r="T138" s="35" t="s">
        <v>150</v>
      </c>
      <c r="U138" s="37"/>
      <c r="V138" s="37"/>
      <c r="W138" s="59"/>
      <c r="X138" s="37" t="s">
        <v>198</v>
      </c>
      <c r="Y138" s="35" t="s">
        <v>717</v>
      </c>
      <c r="Z138" s="35" t="s">
        <v>718</v>
      </c>
      <c r="AA138" s="37" t="s">
        <v>719</v>
      </c>
      <c r="AB138" s="37" t="s">
        <v>719</v>
      </c>
      <c r="AC138" s="37" t="s">
        <v>719</v>
      </c>
      <c r="AD138" s="36">
        <v>43056</v>
      </c>
      <c r="AE138" s="36">
        <v>43206</v>
      </c>
      <c r="AF138" s="51"/>
      <c r="AG138" s="52"/>
      <c r="AH138" s="51"/>
      <c r="AI138" s="36"/>
      <c r="AJ138" s="51"/>
      <c r="AK138" s="34">
        <f t="shared" si="5"/>
        <v>43206</v>
      </c>
      <c r="AL138" s="46">
        <f t="shared" si="6"/>
        <v>13856274</v>
      </c>
      <c r="AM138" s="46">
        <v>0</v>
      </c>
      <c r="AN138" s="34" t="s">
        <v>76</v>
      </c>
      <c r="AO138" s="53"/>
      <c r="AP138" s="53"/>
      <c r="AQ138" s="53"/>
    </row>
    <row r="139" spans="1:43" ht="12.75" customHeight="1" x14ac:dyDescent="0.25">
      <c r="A139" s="50" t="s">
        <v>720</v>
      </c>
      <c r="B139" s="50">
        <v>2017</v>
      </c>
      <c r="C139" s="50" t="s">
        <v>48</v>
      </c>
      <c r="D139" s="50" t="s">
        <v>57</v>
      </c>
      <c r="E139" s="50" t="s">
        <v>721</v>
      </c>
      <c r="F139" s="50" t="s">
        <v>58</v>
      </c>
      <c r="G139" s="50" t="s">
        <v>59</v>
      </c>
      <c r="H139" s="50" t="s">
        <v>51</v>
      </c>
      <c r="I139" s="35"/>
      <c r="J139" s="36"/>
      <c r="K139" s="35">
        <v>623</v>
      </c>
      <c r="L139" s="36">
        <v>43098</v>
      </c>
      <c r="M139" s="48" t="s">
        <v>722</v>
      </c>
      <c r="N139" s="36">
        <v>43090</v>
      </c>
      <c r="O139" s="36" t="s">
        <v>148</v>
      </c>
      <c r="P139" s="38">
        <v>390</v>
      </c>
      <c r="Q139" s="39">
        <v>4538231088</v>
      </c>
      <c r="R139" s="38"/>
      <c r="S139" s="37" t="s">
        <v>723</v>
      </c>
      <c r="T139" s="35" t="s">
        <v>150</v>
      </c>
      <c r="U139" s="37"/>
      <c r="V139" s="37"/>
      <c r="W139" s="59"/>
      <c r="X139" s="47" t="s">
        <v>2</v>
      </c>
      <c r="Y139" s="44" t="s">
        <v>478</v>
      </c>
      <c r="Z139" s="44">
        <v>1543</v>
      </c>
      <c r="AA139" s="42" t="s">
        <v>479</v>
      </c>
      <c r="AB139" s="42" t="s">
        <v>480</v>
      </c>
      <c r="AC139" s="42" t="s">
        <v>481</v>
      </c>
      <c r="AD139" s="61">
        <v>43096</v>
      </c>
      <c r="AE139" s="36">
        <v>43486</v>
      </c>
      <c r="AF139" s="51"/>
      <c r="AG139" s="52"/>
      <c r="AH139" s="51"/>
      <c r="AI139" s="36"/>
      <c r="AJ139" s="51"/>
      <c r="AK139" s="34">
        <f t="shared" si="5"/>
        <v>43486</v>
      </c>
      <c r="AL139" s="46">
        <f t="shared" si="6"/>
        <v>4538231088</v>
      </c>
      <c r="AM139" s="46">
        <v>0</v>
      </c>
      <c r="AN139" s="36" t="s">
        <v>2</v>
      </c>
      <c r="AO139" s="53"/>
      <c r="AP139" s="53"/>
      <c r="AQ139" s="53"/>
    </row>
    <row r="140" spans="1:43" ht="12.75" customHeight="1" x14ac:dyDescent="0.2">
      <c r="A140" s="50" t="s">
        <v>724</v>
      </c>
      <c r="B140" s="50">
        <v>2017</v>
      </c>
      <c r="C140" s="50" t="s">
        <v>48</v>
      </c>
      <c r="D140" s="50" t="s">
        <v>88</v>
      </c>
      <c r="E140" s="50" t="s">
        <v>725</v>
      </c>
      <c r="F140" s="50" t="s">
        <v>58</v>
      </c>
      <c r="G140" s="50" t="s">
        <v>59</v>
      </c>
      <c r="H140" s="50" t="s">
        <v>51</v>
      </c>
      <c r="I140" s="35"/>
      <c r="J140" s="36"/>
      <c r="K140" s="35">
        <v>614</v>
      </c>
      <c r="L140" s="36">
        <v>43098</v>
      </c>
      <c r="M140" s="48" t="s">
        <v>726</v>
      </c>
      <c r="N140" s="36">
        <v>43087</v>
      </c>
      <c r="O140" s="36" t="s">
        <v>148</v>
      </c>
      <c r="P140" s="38">
        <v>180</v>
      </c>
      <c r="Q140" s="39">
        <v>343573600</v>
      </c>
      <c r="R140" s="38">
        <v>832003656</v>
      </c>
      <c r="S140" s="37" t="s">
        <v>727</v>
      </c>
      <c r="T140" s="35" t="s">
        <v>150</v>
      </c>
      <c r="U140" s="37"/>
      <c r="V140" s="37"/>
      <c r="W140" s="59"/>
      <c r="X140" s="47" t="s">
        <v>2</v>
      </c>
      <c r="Y140" s="64" t="s">
        <v>728</v>
      </c>
      <c r="Z140" s="63">
        <v>1546</v>
      </c>
      <c r="AA140" s="64" t="s">
        <v>729</v>
      </c>
      <c r="AB140" s="64" t="s">
        <v>729</v>
      </c>
      <c r="AC140" s="64" t="s">
        <v>729</v>
      </c>
      <c r="AD140" s="61">
        <v>43110</v>
      </c>
      <c r="AE140" s="36">
        <v>43290</v>
      </c>
      <c r="AF140" s="51"/>
      <c r="AG140" s="52"/>
      <c r="AH140" s="51"/>
      <c r="AI140" s="36"/>
      <c r="AJ140" s="51"/>
      <c r="AK140" s="34">
        <f t="shared" si="5"/>
        <v>43290</v>
      </c>
      <c r="AL140" s="46">
        <f t="shared" si="6"/>
        <v>343573600</v>
      </c>
      <c r="AM140" s="46">
        <v>0</v>
      </c>
      <c r="AN140" s="36" t="s">
        <v>2</v>
      </c>
      <c r="AO140" s="53"/>
      <c r="AP140" s="53"/>
      <c r="AQ140" s="53"/>
    </row>
    <row r="141" spans="1:43" ht="12.75" customHeight="1" x14ac:dyDescent="0.25">
      <c r="A141" s="50" t="s">
        <v>730</v>
      </c>
      <c r="B141" s="50">
        <v>2017</v>
      </c>
      <c r="C141" s="50" t="s">
        <v>48</v>
      </c>
      <c r="D141" s="50" t="s">
        <v>88</v>
      </c>
      <c r="E141" s="36" t="s">
        <v>731</v>
      </c>
      <c r="F141" s="50" t="s">
        <v>648</v>
      </c>
      <c r="G141" s="50" t="s">
        <v>65</v>
      </c>
      <c r="H141" s="50" t="s">
        <v>51</v>
      </c>
      <c r="I141" s="35">
        <v>588</v>
      </c>
      <c r="J141" s="36">
        <v>43031</v>
      </c>
      <c r="K141" s="35">
        <v>592</v>
      </c>
      <c r="L141" s="36">
        <v>43061</v>
      </c>
      <c r="M141" s="65" t="s">
        <v>732</v>
      </c>
      <c r="N141" s="36">
        <v>43060</v>
      </c>
      <c r="O141" s="50" t="s">
        <v>67</v>
      </c>
      <c r="P141" s="50">
        <v>210</v>
      </c>
      <c r="Q141" s="39">
        <v>50000000</v>
      </c>
      <c r="R141" s="38">
        <v>860515236</v>
      </c>
      <c r="S141" s="37" t="s">
        <v>733</v>
      </c>
      <c r="T141" s="35" t="s">
        <v>150</v>
      </c>
      <c r="U141" s="37"/>
      <c r="V141" s="37"/>
      <c r="W141" s="59"/>
      <c r="X141" s="47" t="s">
        <v>734</v>
      </c>
      <c r="Y141" s="60" t="s">
        <v>735</v>
      </c>
      <c r="Z141" s="60" t="s">
        <v>735</v>
      </c>
      <c r="AA141" s="48" t="s">
        <v>736</v>
      </c>
      <c r="AB141" s="48" t="s">
        <v>736</v>
      </c>
      <c r="AC141" s="48" t="s">
        <v>736</v>
      </c>
      <c r="AD141" s="36">
        <v>43063</v>
      </c>
      <c r="AE141" s="36">
        <v>43277</v>
      </c>
      <c r="AF141" s="51"/>
      <c r="AG141" s="52"/>
      <c r="AH141" s="51"/>
      <c r="AI141" s="36"/>
      <c r="AJ141" s="51"/>
      <c r="AK141" s="34">
        <f t="shared" si="5"/>
        <v>43277</v>
      </c>
      <c r="AL141" s="46">
        <f t="shared" si="6"/>
        <v>50000000</v>
      </c>
      <c r="AM141" s="46">
        <v>0</v>
      </c>
      <c r="AN141" s="34" t="s">
        <v>76</v>
      </c>
      <c r="AO141" s="53"/>
      <c r="AP141" s="53"/>
      <c r="AQ141" s="53"/>
    </row>
    <row r="142" spans="1:43" ht="12.75" customHeight="1" x14ac:dyDescent="0.25">
      <c r="A142" s="50" t="s">
        <v>737</v>
      </c>
      <c r="B142" s="50">
        <v>2017</v>
      </c>
      <c r="C142" s="50" t="s">
        <v>141</v>
      </c>
      <c r="D142" s="50" t="s">
        <v>738</v>
      </c>
      <c r="E142" s="36" t="s">
        <v>739</v>
      </c>
      <c r="F142" s="50" t="s">
        <v>161</v>
      </c>
      <c r="G142" s="50" t="s">
        <v>59</v>
      </c>
      <c r="H142" s="50" t="s">
        <v>66</v>
      </c>
      <c r="I142" s="35">
        <v>568</v>
      </c>
      <c r="J142" s="36">
        <v>42991</v>
      </c>
      <c r="K142" s="35">
        <v>583</v>
      </c>
      <c r="L142" s="36">
        <v>43049</v>
      </c>
      <c r="M142" s="48" t="s">
        <v>740</v>
      </c>
      <c r="N142" s="36">
        <v>43049</v>
      </c>
      <c r="O142" s="50" t="s">
        <v>67</v>
      </c>
      <c r="P142" s="50">
        <v>210</v>
      </c>
      <c r="Q142" s="39">
        <v>126901324</v>
      </c>
      <c r="R142" s="38" t="s">
        <v>741</v>
      </c>
      <c r="S142" s="37" t="s">
        <v>742</v>
      </c>
      <c r="T142" s="35" t="s">
        <v>150</v>
      </c>
      <c r="U142" s="37"/>
      <c r="V142" s="37"/>
      <c r="W142" s="59"/>
      <c r="X142" s="47" t="s">
        <v>734</v>
      </c>
      <c r="Y142" s="35" t="s">
        <v>167</v>
      </c>
      <c r="Z142" s="35">
        <v>1549</v>
      </c>
      <c r="AA142" s="37" t="s">
        <v>168</v>
      </c>
      <c r="AB142" s="37" t="s">
        <v>169</v>
      </c>
      <c r="AC142" s="37" t="s">
        <v>170</v>
      </c>
      <c r="AD142" s="36">
        <v>43049</v>
      </c>
      <c r="AE142" s="36">
        <v>43259</v>
      </c>
      <c r="AF142" s="51"/>
      <c r="AG142" s="52"/>
      <c r="AH142" s="51"/>
      <c r="AI142" s="36"/>
      <c r="AJ142" s="51"/>
      <c r="AK142" s="34">
        <f t="shared" si="5"/>
        <v>43259</v>
      </c>
      <c r="AL142" s="46">
        <f t="shared" si="6"/>
        <v>126901324</v>
      </c>
      <c r="AM142" s="46">
        <v>0</v>
      </c>
      <c r="AN142" s="34" t="s">
        <v>76</v>
      </c>
      <c r="AO142" s="53"/>
      <c r="AP142" s="53"/>
      <c r="AQ142" s="53"/>
    </row>
    <row r="143" spans="1:43" ht="12.75" customHeight="1" x14ac:dyDescent="0.25">
      <c r="A143" s="50" t="s">
        <v>743</v>
      </c>
      <c r="B143" s="50">
        <v>2017</v>
      </c>
      <c r="C143" s="50" t="s">
        <v>48</v>
      </c>
      <c r="D143" s="50" t="s">
        <v>85</v>
      </c>
      <c r="E143" s="50" t="s">
        <v>744</v>
      </c>
      <c r="F143" s="50" t="s">
        <v>648</v>
      </c>
      <c r="G143" s="50" t="s">
        <v>86</v>
      </c>
      <c r="H143" s="50" t="s">
        <v>51</v>
      </c>
      <c r="I143" s="35"/>
      <c r="J143" s="36"/>
      <c r="K143" s="50">
        <v>602</v>
      </c>
      <c r="L143" s="36">
        <v>43083</v>
      </c>
      <c r="M143" s="50" t="s">
        <v>745</v>
      </c>
      <c r="N143" s="36">
        <v>43073</v>
      </c>
      <c r="O143" s="36" t="s">
        <v>148</v>
      </c>
      <c r="P143" s="38">
        <v>90</v>
      </c>
      <c r="Q143" s="39">
        <v>389853661</v>
      </c>
      <c r="R143" s="38">
        <v>830029017</v>
      </c>
      <c r="S143" s="37" t="s">
        <v>746</v>
      </c>
      <c r="T143" s="35" t="s">
        <v>150</v>
      </c>
      <c r="U143" s="37"/>
      <c r="V143" s="37"/>
      <c r="W143" s="59"/>
      <c r="X143" s="47" t="s">
        <v>734</v>
      </c>
      <c r="Y143" s="35" t="s">
        <v>747</v>
      </c>
      <c r="Z143" s="60">
        <v>1535</v>
      </c>
      <c r="AA143" s="37" t="s">
        <v>748</v>
      </c>
      <c r="AB143" s="37" t="s">
        <v>748</v>
      </c>
      <c r="AC143" s="37" t="s">
        <v>748</v>
      </c>
      <c r="AD143" s="36">
        <v>43081</v>
      </c>
      <c r="AE143" s="36">
        <v>43171</v>
      </c>
      <c r="AF143" s="51"/>
      <c r="AG143" s="52"/>
      <c r="AH143" s="51"/>
      <c r="AI143" s="36"/>
      <c r="AJ143" s="51"/>
      <c r="AK143" s="34">
        <f t="shared" si="5"/>
        <v>43171</v>
      </c>
      <c r="AL143" s="46">
        <f t="shared" si="6"/>
        <v>389853661</v>
      </c>
      <c r="AM143" s="46">
        <v>0</v>
      </c>
      <c r="AN143" s="34" t="s">
        <v>76</v>
      </c>
      <c r="AO143" s="53"/>
      <c r="AP143" s="53"/>
      <c r="AQ143" s="53"/>
    </row>
    <row r="144" spans="1:43" ht="12.75" customHeight="1" x14ac:dyDescent="0.25">
      <c r="A144" s="50" t="s">
        <v>749</v>
      </c>
      <c r="B144" s="50">
        <v>2017</v>
      </c>
      <c r="C144" s="50" t="s">
        <v>48</v>
      </c>
      <c r="D144" s="50" t="s">
        <v>62</v>
      </c>
      <c r="E144" s="50" t="s">
        <v>750</v>
      </c>
      <c r="F144" s="50" t="s">
        <v>751</v>
      </c>
      <c r="G144" s="50" t="s">
        <v>50</v>
      </c>
      <c r="H144" s="50" t="s">
        <v>51</v>
      </c>
      <c r="I144" s="35"/>
      <c r="J144" s="36"/>
      <c r="K144" s="50">
        <v>629</v>
      </c>
      <c r="L144" s="36">
        <v>43098</v>
      </c>
      <c r="M144" s="50" t="s">
        <v>752</v>
      </c>
      <c r="N144" s="36">
        <v>43098</v>
      </c>
      <c r="O144" s="50" t="s">
        <v>67</v>
      </c>
      <c r="P144" s="50">
        <v>300</v>
      </c>
      <c r="Q144" s="66">
        <v>610320212</v>
      </c>
      <c r="R144" s="50">
        <v>900426155</v>
      </c>
      <c r="S144" s="37" t="s">
        <v>753</v>
      </c>
      <c r="T144" s="35" t="s">
        <v>754</v>
      </c>
      <c r="U144" s="37"/>
      <c r="V144" s="37"/>
      <c r="W144" s="59"/>
      <c r="X144" s="47" t="s">
        <v>2</v>
      </c>
      <c r="Y144" s="44" t="s">
        <v>755</v>
      </c>
      <c r="Z144" s="60" t="s">
        <v>755</v>
      </c>
      <c r="AA144" s="48"/>
      <c r="AB144" s="48"/>
      <c r="AC144" s="48"/>
      <c r="AD144" s="34">
        <v>43120</v>
      </c>
      <c r="AE144" s="34">
        <v>43423</v>
      </c>
      <c r="AF144" s="51"/>
      <c r="AG144" s="52"/>
      <c r="AH144" s="51"/>
      <c r="AI144" s="36"/>
      <c r="AJ144" s="51"/>
      <c r="AK144" s="34">
        <f>+AE144+AJ144</f>
        <v>43423</v>
      </c>
      <c r="AL144" s="46">
        <f t="shared" si="6"/>
        <v>610320212</v>
      </c>
      <c r="AM144" s="46">
        <v>194147034</v>
      </c>
      <c r="AN144" s="36" t="s">
        <v>2</v>
      </c>
      <c r="AO144" s="53"/>
      <c r="AP144" s="53"/>
      <c r="AQ144" s="53"/>
    </row>
    <row r="145" spans="1:43" ht="12.75" customHeight="1" x14ac:dyDescent="0.25">
      <c r="A145" s="50" t="s">
        <v>756</v>
      </c>
      <c r="B145" s="50">
        <v>2017</v>
      </c>
      <c r="C145" s="50" t="s">
        <v>48</v>
      </c>
      <c r="D145" s="50" t="s">
        <v>62</v>
      </c>
      <c r="E145" s="50" t="s">
        <v>757</v>
      </c>
      <c r="F145" s="50" t="s">
        <v>751</v>
      </c>
      <c r="G145" s="50" t="s">
        <v>50</v>
      </c>
      <c r="H145" s="50" t="s">
        <v>51</v>
      </c>
      <c r="I145" s="35"/>
      <c r="J145" s="36"/>
      <c r="K145" s="50">
        <v>630</v>
      </c>
      <c r="L145" s="36">
        <v>43099</v>
      </c>
      <c r="M145" s="50" t="s">
        <v>758</v>
      </c>
      <c r="N145" s="36">
        <v>43098</v>
      </c>
      <c r="O145" s="50" t="s">
        <v>67</v>
      </c>
      <c r="P145" s="50">
        <v>300</v>
      </c>
      <c r="Q145" s="66">
        <v>483265904</v>
      </c>
      <c r="R145" s="50">
        <v>79311841</v>
      </c>
      <c r="S145" s="37" t="s">
        <v>759</v>
      </c>
      <c r="T145" s="35" t="s">
        <v>754</v>
      </c>
      <c r="U145" s="37"/>
      <c r="V145" s="37"/>
      <c r="W145" s="59"/>
      <c r="X145" s="47" t="s">
        <v>2</v>
      </c>
      <c r="Y145" s="44" t="s">
        <v>755</v>
      </c>
      <c r="Z145" s="60" t="s">
        <v>755</v>
      </c>
      <c r="AA145" s="48"/>
      <c r="AB145" s="48"/>
      <c r="AC145" s="48"/>
      <c r="AD145" s="34">
        <v>43120</v>
      </c>
      <c r="AE145" s="34">
        <v>43423</v>
      </c>
      <c r="AF145" s="51"/>
      <c r="AG145" s="52"/>
      <c r="AH145" s="51"/>
      <c r="AI145" s="36"/>
      <c r="AJ145" s="51"/>
      <c r="AK145" s="34">
        <f>+AE145+AJ145</f>
        <v>43423</v>
      </c>
      <c r="AL145" s="46">
        <f t="shared" si="6"/>
        <v>483265904</v>
      </c>
      <c r="AM145" s="46">
        <v>0</v>
      </c>
      <c r="AN145" s="36" t="s">
        <v>2</v>
      </c>
      <c r="AO145" s="53"/>
      <c r="AP145" s="53"/>
      <c r="AQ145" s="53"/>
    </row>
    <row r="146" spans="1:43" ht="12.75" customHeight="1" x14ac:dyDescent="0.25">
      <c r="A146" s="50" t="s">
        <v>760</v>
      </c>
      <c r="B146" s="50">
        <v>2017</v>
      </c>
      <c r="C146" s="50" t="s">
        <v>48</v>
      </c>
      <c r="D146" s="50" t="s">
        <v>97</v>
      </c>
      <c r="E146" s="50" t="s">
        <v>761</v>
      </c>
      <c r="F146" s="50" t="s">
        <v>146</v>
      </c>
      <c r="G146" s="50" t="s">
        <v>59</v>
      </c>
      <c r="H146" s="50" t="s">
        <v>51</v>
      </c>
      <c r="I146" s="35"/>
      <c r="J146" s="36"/>
      <c r="K146" s="50">
        <v>615</v>
      </c>
      <c r="L146" s="36">
        <v>43097</v>
      </c>
      <c r="M146" s="50" t="s">
        <v>762</v>
      </c>
      <c r="N146" s="36">
        <v>43097</v>
      </c>
      <c r="O146" s="50" t="s">
        <v>67</v>
      </c>
      <c r="P146" s="50">
        <v>120</v>
      </c>
      <c r="Q146" s="66">
        <v>600000000</v>
      </c>
      <c r="R146" s="50">
        <v>79655067</v>
      </c>
      <c r="S146" s="37" t="s">
        <v>763</v>
      </c>
      <c r="T146" s="35" t="s">
        <v>754</v>
      </c>
      <c r="U146" s="37"/>
      <c r="V146" s="37"/>
      <c r="W146" s="59"/>
      <c r="X146" s="47" t="s">
        <v>2</v>
      </c>
      <c r="Y146" s="44" t="s">
        <v>677</v>
      </c>
      <c r="Z146" s="60">
        <v>1550</v>
      </c>
      <c r="AA146" s="48" t="s">
        <v>678</v>
      </c>
      <c r="AB146" s="48" t="s">
        <v>678</v>
      </c>
      <c r="AC146" s="48" t="s">
        <v>678</v>
      </c>
      <c r="AD146" s="34">
        <v>43110</v>
      </c>
      <c r="AE146" s="34">
        <v>43229</v>
      </c>
      <c r="AF146" s="51"/>
      <c r="AG146" s="52"/>
      <c r="AH146" s="51"/>
      <c r="AI146" s="36"/>
      <c r="AJ146" s="51"/>
      <c r="AK146" s="34">
        <f t="shared" ref="AK146:AK147" si="7">+AE146+AJ146</f>
        <v>43229</v>
      </c>
      <c r="AL146" s="46">
        <f t="shared" si="6"/>
        <v>600000000</v>
      </c>
      <c r="AM146" s="46">
        <v>192977995</v>
      </c>
      <c r="AN146" s="36" t="s">
        <v>2</v>
      </c>
      <c r="AO146" s="53"/>
      <c r="AP146" s="53"/>
      <c r="AQ146" s="53"/>
    </row>
    <row r="147" spans="1:43" ht="12.75" customHeight="1" x14ac:dyDescent="0.25">
      <c r="A147" s="50" t="s">
        <v>764</v>
      </c>
      <c r="B147" s="50">
        <v>2017</v>
      </c>
      <c r="C147" s="50" t="s">
        <v>48</v>
      </c>
      <c r="D147" s="50" t="s">
        <v>88</v>
      </c>
      <c r="E147" s="50" t="s">
        <v>765</v>
      </c>
      <c r="F147" s="50" t="s">
        <v>648</v>
      </c>
      <c r="G147" s="50" t="s">
        <v>65</v>
      </c>
      <c r="H147" s="50" t="s">
        <v>51</v>
      </c>
      <c r="I147" s="35"/>
      <c r="J147" s="36"/>
      <c r="K147" s="50">
        <v>610</v>
      </c>
      <c r="L147" s="36">
        <v>43091</v>
      </c>
      <c r="M147" s="50" t="s">
        <v>766</v>
      </c>
      <c r="N147" s="36">
        <v>43088</v>
      </c>
      <c r="O147" s="50" t="s">
        <v>67</v>
      </c>
      <c r="P147" s="50">
        <v>120</v>
      </c>
      <c r="Q147" s="66">
        <v>127330000</v>
      </c>
      <c r="R147" s="50">
        <v>900513163</v>
      </c>
      <c r="S147" s="37" t="s">
        <v>767</v>
      </c>
      <c r="T147" s="35" t="s">
        <v>754</v>
      </c>
      <c r="U147" s="37"/>
      <c r="V147" s="37"/>
      <c r="W147" s="59"/>
      <c r="X147" s="47" t="s">
        <v>2</v>
      </c>
      <c r="Y147" s="44" t="s">
        <v>167</v>
      </c>
      <c r="Z147" s="60">
        <v>1549</v>
      </c>
      <c r="AA147" s="48" t="s">
        <v>168</v>
      </c>
      <c r="AB147" s="48" t="s">
        <v>169</v>
      </c>
      <c r="AC147" s="48" t="s">
        <v>170</v>
      </c>
      <c r="AD147" s="34">
        <v>43111</v>
      </c>
      <c r="AE147" s="34">
        <v>43230</v>
      </c>
      <c r="AF147" s="51"/>
      <c r="AG147" s="52"/>
      <c r="AH147" s="51"/>
      <c r="AI147" s="36"/>
      <c r="AJ147" s="51"/>
      <c r="AK147" s="34">
        <f t="shared" si="7"/>
        <v>43230</v>
      </c>
      <c r="AL147" s="46">
        <f t="shared" si="6"/>
        <v>127330000</v>
      </c>
      <c r="AM147" s="46">
        <v>0</v>
      </c>
      <c r="AN147" s="36" t="s">
        <v>2</v>
      </c>
      <c r="AO147" s="53"/>
      <c r="AP147" s="53"/>
      <c r="AQ147" s="53"/>
    </row>
    <row r="148" spans="1:43" ht="12.75" customHeight="1" x14ac:dyDescent="0.25">
      <c r="A148" s="50" t="s">
        <v>768</v>
      </c>
      <c r="B148" s="50">
        <v>2017</v>
      </c>
      <c r="C148" s="50" t="s">
        <v>48</v>
      </c>
      <c r="D148" s="50" t="s">
        <v>159</v>
      </c>
      <c r="E148" s="36" t="s">
        <v>769</v>
      </c>
      <c r="F148" s="50" t="s">
        <v>161</v>
      </c>
      <c r="G148" s="50" t="s">
        <v>65</v>
      </c>
      <c r="H148" s="50" t="s">
        <v>66</v>
      </c>
      <c r="I148" s="35">
        <v>601</v>
      </c>
      <c r="J148" s="36">
        <v>43041</v>
      </c>
      <c r="K148" s="35">
        <v>581</v>
      </c>
      <c r="L148" s="36">
        <v>43042</v>
      </c>
      <c r="M148" s="48" t="s">
        <v>770</v>
      </c>
      <c r="N148" s="36">
        <v>43042</v>
      </c>
      <c r="O148" s="36" t="s">
        <v>67</v>
      </c>
      <c r="P148" s="38">
        <v>58</v>
      </c>
      <c r="Q148" s="39">
        <v>8700000</v>
      </c>
      <c r="R148" s="38">
        <v>51574254</v>
      </c>
      <c r="S148" s="37" t="s">
        <v>771</v>
      </c>
      <c r="T148" s="35" t="s">
        <v>164</v>
      </c>
      <c r="U148" s="37" t="s">
        <v>210</v>
      </c>
      <c r="V148" s="37"/>
      <c r="W148" s="59"/>
      <c r="X148" s="47" t="s">
        <v>56</v>
      </c>
      <c r="Y148" s="35" t="s">
        <v>167</v>
      </c>
      <c r="Z148" s="35">
        <v>1549</v>
      </c>
      <c r="AA148" s="37" t="s">
        <v>168</v>
      </c>
      <c r="AB148" s="37" t="s">
        <v>169</v>
      </c>
      <c r="AC148" s="37" t="s">
        <v>170</v>
      </c>
      <c r="AD148" s="36">
        <v>43042</v>
      </c>
      <c r="AE148" s="36">
        <v>43100</v>
      </c>
      <c r="AF148" s="51"/>
      <c r="AG148" s="52"/>
      <c r="AH148" s="51"/>
      <c r="AI148" s="36"/>
      <c r="AJ148" s="51"/>
      <c r="AK148" s="34">
        <f t="shared" si="5"/>
        <v>43100</v>
      </c>
      <c r="AL148" s="46">
        <f t="shared" si="6"/>
        <v>8700000</v>
      </c>
      <c r="AM148" s="46">
        <v>0</v>
      </c>
      <c r="AN148" s="36" t="s">
        <v>56</v>
      </c>
      <c r="AO148" s="53"/>
      <c r="AP148" s="53"/>
      <c r="AQ148" s="53"/>
    </row>
    <row r="149" spans="1:43" ht="12.75" customHeight="1" x14ac:dyDescent="0.25">
      <c r="A149" s="50" t="s">
        <v>772</v>
      </c>
      <c r="B149" s="50">
        <v>2017</v>
      </c>
      <c r="C149" s="50" t="s">
        <v>48</v>
      </c>
      <c r="D149" s="50" t="s">
        <v>159</v>
      </c>
      <c r="E149" s="36" t="s">
        <v>773</v>
      </c>
      <c r="F149" s="50" t="s">
        <v>161</v>
      </c>
      <c r="G149" s="50" t="s">
        <v>65</v>
      </c>
      <c r="H149" s="50" t="s">
        <v>66</v>
      </c>
      <c r="I149" s="35">
        <v>599</v>
      </c>
      <c r="J149" s="36">
        <v>43041</v>
      </c>
      <c r="K149" s="35">
        <v>580</v>
      </c>
      <c r="L149" s="36">
        <v>43042</v>
      </c>
      <c r="M149" s="48" t="s">
        <v>774</v>
      </c>
      <c r="N149" s="36">
        <v>43042</v>
      </c>
      <c r="O149" s="36" t="s">
        <v>67</v>
      </c>
      <c r="P149" s="38">
        <v>58</v>
      </c>
      <c r="Q149" s="39">
        <v>8700000</v>
      </c>
      <c r="R149" s="38">
        <v>19441797</v>
      </c>
      <c r="S149" s="37" t="s">
        <v>775</v>
      </c>
      <c r="T149" s="35" t="s">
        <v>164</v>
      </c>
      <c r="U149" s="37" t="s">
        <v>210</v>
      </c>
      <c r="V149" s="37"/>
      <c r="W149" s="59"/>
      <c r="X149" s="47" t="s">
        <v>56</v>
      </c>
      <c r="Y149" s="35" t="s">
        <v>167</v>
      </c>
      <c r="Z149" s="35">
        <v>1549</v>
      </c>
      <c r="AA149" s="37" t="s">
        <v>168</v>
      </c>
      <c r="AB149" s="37" t="s">
        <v>169</v>
      </c>
      <c r="AC149" s="37" t="s">
        <v>170</v>
      </c>
      <c r="AD149" s="36">
        <v>43042</v>
      </c>
      <c r="AE149" s="36">
        <v>43100</v>
      </c>
      <c r="AF149" s="51"/>
      <c r="AG149" s="52"/>
      <c r="AH149" s="51"/>
      <c r="AI149" s="36"/>
      <c r="AJ149" s="51"/>
      <c r="AK149" s="34">
        <f t="shared" si="5"/>
        <v>43100</v>
      </c>
      <c r="AL149" s="46">
        <f t="shared" si="6"/>
        <v>8700000</v>
      </c>
      <c r="AM149" s="46">
        <v>0</v>
      </c>
      <c r="AN149" s="36" t="s">
        <v>56</v>
      </c>
      <c r="AO149" s="53"/>
      <c r="AP149" s="53"/>
      <c r="AQ149" s="53"/>
    </row>
    <row r="150" spans="1:43" ht="12.75" customHeight="1" x14ac:dyDescent="0.25">
      <c r="A150" s="50" t="s">
        <v>776</v>
      </c>
      <c r="B150" s="50">
        <v>2017</v>
      </c>
      <c r="C150" s="50" t="s">
        <v>48</v>
      </c>
      <c r="D150" s="50" t="s">
        <v>159</v>
      </c>
      <c r="E150" s="50" t="s">
        <v>777</v>
      </c>
      <c r="F150" s="50" t="s">
        <v>161</v>
      </c>
      <c r="G150" s="50" t="s">
        <v>65</v>
      </c>
      <c r="H150" s="50" t="s">
        <v>66</v>
      </c>
      <c r="I150" s="35">
        <v>603</v>
      </c>
      <c r="J150" s="36">
        <v>43042</v>
      </c>
      <c r="K150" s="50">
        <v>600</v>
      </c>
      <c r="L150" s="36">
        <v>43076</v>
      </c>
      <c r="M150" s="50" t="s">
        <v>778</v>
      </c>
      <c r="N150" s="36">
        <v>43046</v>
      </c>
      <c r="O150" s="50" t="s">
        <v>67</v>
      </c>
      <c r="P150" s="50">
        <v>53</v>
      </c>
      <c r="Q150" s="66">
        <v>3779578</v>
      </c>
      <c r="R150" s="50">
        <v>79417602</v>
      </c>
      <c r="S150" s="37" t="s">
        <v>779</v>
      </c>
      <c r="T150" s="35" t="s">
        <v>780</v>
      </c>
      <c r="U150" s="37" t="s">
        <v>165</v>
      </c>
      <c r="V150" s="37"/>
      <c r="W150" s="59"/>
      <c r="X150" s="47" t="s">
        <v>734</v>
      </c>
      <c r="Y150" s="35" t="s">
        <v>541</v>
      </c>
      <c r="Z150" s="35">
        <v>1544</v>
      </c>
      <c r="AA150" s="37" t="s">
        <v>542</v>
      </c>
      <c r="AB150" s="37" t="s">
        <v>543</v>
      </c>
      <c r="AC150" s="37" t="s">
        <v>543</v>
      </c>
      <c r="AD150" s="36">
        <v>43076</v>
      </c>
      <c r="AE150" s="36">
        <v>43124</v>
      </c>
      <c r="AF150" s="51"/>
      <c r="AG150" s="52"/>
      <c r="AH150" s="51"/>
      <c r="AI150" s="36"/>
      <c r="AJ150" s="51"/>
      <c r="AK150" s="34">
        <f t="shared" si="5"/>
        <v>43124</v>
      </c>
      <c r="AL150" s="46">
        <f t="shared" si="6"/>
        <v>3779578</v>
      </c>
      <c r="AM150" s="46">
        <v>0</v>
      </c>
      <c r="AN150" s="34" t="s">
        <v>76</v>
      </c>
      <c r="AO150" s="53"/>
      <c r="AP150" s="53"/>
      <c r="AQ150" s="53"/>
    </row>
    <row r="151" spans="1:43" ht="12.75" customHeight="1" x14ac:dyDescent="0.25">
      <c r="A151" s="50" t="s">
        <v>781</v>
      </c>
      <c r="B151" s="50">
        <v>2017</v>
      </c>
      <c r="C151" s="50" t="s">
        <v>48</v>
      </c>
      <c r="D151" s="50" t="s">
        <v>85</v>
      </c>
      <c r="E151" s="50" t="s">
        <v>782</v>
      </c>
      <c r="F151" s="50" t="s">
        <v>648</v>
      </c>
      <c r="G151" s="50" t="s">
        <v>86</v>
      </c>
      <c r="H151" s="50" t="s">
        <v>51</v>
      </c>
      <c r="I151" s="35"/>
      <c r="J151" s="36"/>
      <c r="K151" s="50">
        <v>611</v>
      </c>
      <c r="L151" s="36">
        <v>43097</v>
      </c>
      <c r="M151" s="50" t="s">
        <v>783</v>
      </c>
      <c r="N151" s="36">
        <v>43097</v>
      </c>
      <c r="O151" s="50" t="s">
        <v>67</v>
      </c>
      <c r="P151" s="50">
        <v>90</v>
      </c>
      <c r="Q151" s="66">
        <v>344251000</v>
      </c>
      <c r="R151" s="50">
        <v>830110570</v>
      </c>
      <c r="S151" s="37" t="s">
        <v>784</v>
      </c>
      <c r="T151" s="35" t="s">
        <v>754</v>
      </c>
      <c r="U151" s="37"/>
      <c r="V151" s="37"/>
      <c r="W151" s="59"/>
      <c r="X151" s="47" t="s">
        <v>2</v>
      </c>
      <c r="Y151" s="44" t="s">
        <v>785</v>
      </c>
      <c r="Z151" s="60" t="s">
        <v>785</v>
      </c>
      <c r="AA151" s="48"/>
      <c r="AB151" s="48"/>
      <c r="AC151" s="48"/>
      <c r="AD151" s="34">
        <v>43096</v>
      </c>
      <c r="AE151" s="34">
        <v>43186</v>
      </c>
      <c r="AF151" s="51"/>
      <c r="AG151" s="52"/>
      <c r="AH151" s="51"/>
      <c r="AI151" s="36"/>
      <c r="AJ151" s="51"/>
      <c r="AK151" s="34">
        <f>+AE151+AJ151</f>
        <v>43186</v>
      </c>
      <c r="AL151" s="46">
        <f t="shared" si="6"/>
        <v>344251000</v>
      </c>
      <c r="AM151" s="46">
        <v>0</v>
      </c>
      <c r="AN151" s="36" t="s">
        <v>2</v>
      </c>
      <c r="AO151" s="53"/>
      <c r="AP151" s="53"/>
      <c r="AQ151" s="53"/>
    </row>
    <row r="152" spans="1:43" ht="12.75" customHeight="1" x14ac:dyDescent="0.25">
      <c r="A152" s="50" t="s">
        <v>786</v>
      </c>
      <c r="B152" s="50">
        <v>2017</v>
      </c>
      <c r="C152" s="50" t="s">
        <v>48</v>
      </c>
      <c r="D152" s="50" t="s">
        <v>159</v>
      </c>
      <c r="E152" s="36" t="s">
        <v>787</v>
      </c>
      <c r="F152" s="50" t="s">
        <v>161</v>
      </c>
      <c r="G152" s="50" t="s">
        <v>65</v>
      </c>
      <c r="H152" s="50" t="s">
        <v>66</v>
      </c>
      <c r="I152" s="35">
        <v>606</v>
      </c>
      <c r="J152" s="36">
        <v>43047</v>
      </c>
      <c r="K152" s="35">
        <v>582</v>
      </c>
      <c r="L152" s="36">
        <v>43048</v>
      </c>
      <c r="M152" s="48" t="s">
        <v>778</v>
      </c>
      <c r="N152" s="36">
        <v>43048</v>
      </c>
      <c r="O152" s="50" t="s">
        <v>67</v>
      </c>
      <c r="P152" s="50">
        <v>52</v>
      </c>
      <c r="Q152" s="39">
        <v>3708265</v>
      </c>
      <c r="R152" s="38">
        <v>80139417</v>
      </c>
      <c r="S152" s="37" t="s">
        <v>788</v>
      </c>
      <c r="T152" s="35" t="s">
        <v>164</v>
      </c>
      <c r="U152" s="37" t="s">
        <v>165</v>
      </c>
      <c r="V152" s="37"/>
      <c r="W152" s="59"/>
      <c r="X152" s="47" t="s">
        <v>56</v>
      </c>
      <c r="Y152" s="35" t="s">
        <v>541</v>
      </c>
      <c r="Z152" s="35">
        <v>1544</v>
      </c>
      <c r="AA152" s="37" t="s">
        <v>542</v>
      </c>
      <c r="AB152" s="37" t="s">
        <v>543</v>
      </c>
      <c r="AC152" s="37" t="s">
        <v>543</v>
      </c>
      <c r="AD152" s="36">
        <v>43048</v>
      </c>
      <c r="AE152" s="36">
        <v>43100</v>
      </c>
      <c r="AF152" s="51"/>
      <c r="AG152" s="52"/>
      <c r="AH152" s="51"/>
      <c r="AI152" s="36"/>
      <c r="AJ152" s="51"/>
      <c r="AK152" s="34">
        <f t="shared" si="5"/>
        <v>43100</v>
      </c>
      <c r="AL152" s="46">
        <f t="shared" si="6"/>
        <v>3708265</v>
      </c>
      <c r="AM152" s="46">
        <v>0</v>
      </c>
      <c r="AN152" s="36" t="s">
        <v>56</v>
      </c>
      <c r="AO152" s="53"/>
      <c r="AP152" s="53"/>
      <c r="AQ152" s="53"/>
    </row>
    <row r="153" spans="1:43" ht="12.75" customHeight="1" x14ac:dyDescent="0.25">
      <c r="A153" s="50" t="s">
        <v>789</v>
      </c>
      <c r="B153" s="50">
        <v>2017</v>
      </c>
      <c r="C153" s="50" t="s">
        <v>141</v>
      </c>
      <c r="D153" s="50" t="s">
        <v>738</v>
      </c>
      <c r="E153" s="36" t="s">
        <v>790</v>
      </c>
      <c r="F153" s="50" t="s">
        <v>161</v>
      </c>
      <c r="G153" s="50" t="s">
        <v>59</v>
      </c>
      <c r="H153" s="50" t="s">
        <v>66</v>
      </c>
      <c r="I153" s="48" t="s">
        <v>791</v>
      </c>
      <c r="J153" s="48"/>
      <c r="K153" s="48"/>
      <c r="L153" s="48"/>
      <c r="M153" s="48" t="s">
        <v>792</v>
      </c>
      <c r="N153" s="36">
        <v>43049</v>
      </c>
      <c r="O153" s="50" t="s">
        <v>67</v>
      </c>
      <c r="P153" s="50">
        <v>284</v>
      </c>
      <c r="Q153" s="39">
        <v>0</v>
      </c>
      <c r="R153" s="38" t="s">
        <v>793</v>
      </c>
      <c r="S153" s="37" t="s">
        <v>794</v>
      </c>
      <c r="T153" s="35" t="s">
        <v>150</v>
      </c>
      <c r="U153" s="37"/>
      <c r="V153" s="37"/>
      <c r="W153" s="59"/>
      <c r="X153" s="47" t="s">
        <v>734</v>
      </c>
      <c r="Y153" s="44">
        <v>0</v>
      </c>
      <c r="Z153" s="35"/>
      <c r="AA153" s="37"/>
      <c r="AB153" s="37"/>
      <c r="AC153" s="37"/>
      <c r="AD153" s="36">
        <v>43056</v>
      </c>
      <c r="AE153" s="36">
        <v>42977</v>
      </c>
      <c r="AF153" s="51"/>
      <c r="AG153" s="52"/>
      <c r="AH153" s="51"/>
      <c r="AI153" s="36"/>
      <c r="AJ153" s="51"/>
      <c r="AK153" s="34">
        <f t="shared" si="5"/>
        <v>42977</v>
      </c>
      <c r="AL153" s="46">
        <f t="shared" si="6"/>
        <v>0</v>
      </c>
      <c r="AM153" s="46">
        <v>0</v>
      </c>
      <c r="AN153" s="34" t="s">
        <v>76</v>
      </c>
      <c r="AO153" s="53"/>
      <c r="AP153" s="53"/>
      <c r="AQ153" s="53"/>
    </row>
    <row r="154" spans="1:43" ht="12.75" customHeight="1" x14ac:dyDescent="0.25">
      <c r="A154" s="50" t="s">
        <v>795</v>
      </c>
      <c r="B154" s="50">
        <v>2017</v>
      </c>
      <c r="C154" s="50" t="s">
        <v>48</v>
      </c>
      <c r="D154" s="50" t="s">
        <v>88</v>
      </c>
      <c r="E154" s="50" t="s">
        <v>796</v>
      </c>
      <c r="F154" s="50" t="s">
        <v>648</v>
      </c>
      <c r="G154" s="50" t="s">
        <v>86</v>
      </c>
      <c r="H154" s="50" t="s">
        <v>51</v>
      </c>
      <c r="I154" s="35"/>
      <c r="J154" s="36"/>
      <c r="K154" s="50">
        <v>618</v>
      </c>
      <c r="L154" s="36">
        <v>43098</v>
      </c>
      <c r="M154" s="50" t="s">
        <v>797</v>
      </c>
      <c r="N154" s="36">
        <v>43098</v>
      </c>
      <c r="O154" s="50" t="s">
        <v>67</v>
      </c>
      <c r="P154" s="50">
        <v>180</v>
      </c>
      <c r="Q154" s="66">
        <v>161370000</v>
      </c>
      <c r="R154" s="50">
        <v>832003656</v>
      </c>
      <c r="S154" s="37" t="s">
        <v>727</v>
      </c>
      <c r="T154" s="35" t="s">
        <v>754</v>
      </c>
      <c r="U154" s="37"/>
      <c r="V154" s="37"/>
      <c r="W154" s="59"/>
      <c r="X154" s="47" t="s">
        <v>2</v>
      </c>
      <c r="Y154" s="44" t="s">
        <v>798</v>
      </c>
      <c r="Z154" s="60" t="s">
        <v>798</v>
      </c>
      <c r="AA154" s="48"/>
      <c r="AB154" s="48"/>
      <c r="AC154" s="48"/>
      <c r="AD154" s="34">
        <v>43112</v>
      </c>
      <c r="AE154" s="34">
        <v>43292</v>
      </c>
      <c r="AF154" s="51"/>
      <c r="AG154" s="52"/>
      <c r="AH154" s="51"/>
      <c r="AI154" s="36"/>
      <c r="AJ154" s="51"/>
      <c r="AK154" s="34">
        <f t="shared" ref="AK154:AK155" si="8">+AE154+AJ154</f>
        <v>43292</v>
      </c>
      <c r="AL154" s="46">
        <f t="shared" si="6"/>
        <v>161370000</v>
      </c>
      <c r="AM154" s="46">
        <v>0</v>
      </c>
      <c r="AN154" s="36" t="s">
        <v>2</v>
      </c>
      <c r="AO154" s="53"/>
      <c r="AP154" s="53"/>
      <c r="AQ154" s="53"/>
    </row>
    <row r="155" spans="1:43" ht="12.75" customHeight="1" x14ac:dyDescent="0.25">
      <c r="A155" s="50" t="s">
        <v>799</v>
      </c>
      <c r="B155" s="50">
        <v>2017</v>
      </c>
      <c r="C155" s="50" t="s">
        <v>48</v>
      </c>
      <c r="D155" s="50" t="s">
        <v>88</v>
      </c>
      <c r="E155" s="50" t="s">
        <v>800</v>
      </c>
      <c r="F155" s="50" t="s">
        <v>146</v>
      </c>
      <c r="G155" s="50" t="s">
        <v>59</v>
      </c>
      <c r="H155" s="50" t="s">
        <v>51</v>
      </c>
      <c r="I155" s="35"/>
      <c r="J155" s="36"/>
      <c r="K155" s="50">
        <v>624</v>
      </c>
      <c r="L155" s="36">
        <v>43098</v>
      </c>
      <c r="M155" s="50" t="s">
        <v>801</v>
      </c>
      <c r="N155" s="36">
        <v>43098</v>
      </c>
      <c r="O155" s="50" t="s">
        <v>67</v>
      </c>
      <c r="P155" s="50">
        <v>240</v>
      </c>
      <c r="Q155" s="66">
        <v>340530900</v>
      </c>
      <c r="R155" s="50">
        <v>900432473</v>
      </c>
      <c r="S155" s="37" t="s">
        <v>802</v>
      </c>
      <c r="T155" s="35" t="s">
        <v>754</v>
      </c>
      <c r="U155" s="37"/>
      <c r="V155" s="37"/>
      <c r="W155" s="59"/>
      <c r="X155" s="47" t="s">
        <v>2</v>
      </c>
      <c r="Y155" s="44" t="s">
        <v>803</v>
      </c>
      <c r="Z155" s="60" t="s">
        <v>803</v>
      </c>
      <c r="AA155" s="48"/>
      <c r="AB155" s="48"/>
      <c r="AC155" s="48"/>
      <c r="AD155" s="34">
        <v>43098</v>
      </c>
      <c r="AE155" s="34">
        <v>43338</v>
      </c>
      <c r="AF155" s="51"/>
      <c r="AG155" s="52"/>
      <c r="AH155" s="51"/>
      <c r="AI155" s="36"/>
      <c r="AJ155" s="51"/>
      <c r="AK155" s="34">
        <f t="shared" si="8"/>
        <v>43338</v>
      </c>
      <c r="AL155" s="46">
        <f t="shared" si="6"/>
        <v>340530900</v>
      </c>
      <c r="AM155" s="46">
        <v>364708423</v>
      </c>
      <c r="AN155" s="36" t="s">
        <v>2</v>
      </c>
      <c r="AO155" s="53"/>
      <c r="AP155" s="53"/>
      <c r="AQ155" s="53"/>
    </row>
    <row r="156" spans="1:43" ht="12.75" customHeight="1" x14ac:dyDescent="0.25">
      <c r="A156" s="50" t="s">
        <v>804</v>
      </c>
      <c r="B156" s="50">
        <v>2017</v>
      </c>
      <c r="C156" s="50" t="s">
        <v>48</v>
      </c>
      <c r="D156" s="50" t="s">
        <v>159</v>
      </c>
      <c r="E156" s="36" t="s">
        <v>805</v>
      </c>
      <c r="F156" s="50" t="s">
        <v>161</v>
      </c>
      <c r="G156" s="50" t="s">
        <v>65</v>
      </c>
      <c r="H156" s="50" t="s">
        <v>66</v>
      </c>
      <c r="I156" s="35">
        <v>600</v>
      </c>
      <c r="J156" s="36">
        <v>43041</v>
      </c>
      <c r="K156" s="35">
        <v>587</v>
      </c>
      <c r="L156" s="36">
        <v>43059</v>
      </c>
      <c r="M156" s="48" t="s">
        <v>774</v>
      </c>
      <c r="N156" s="36">
        <v>43055</v>
      </c>
      <c r="O156" s="36" t="s">
        <v>67</v>
      </c>
      <c r="P156" s="38">
        <v>284</v>
      </c>
      <c r="Q156" s="39">
        <v>6750000</v>
      </c>
      <c r="R156" s="38">
        <v>18933787</v>
      </c>
      <c r="S156" s="37" t="s">
        <v>806</v>
      </c>
      <c r="T156" s="35" t="s">
        <v>164</v>
      </c>
      <c r="U156" s="37" t="s">
        <v>210</v>
      </c>
      <c r="V156" s="37"/>
      <c r="W156" s="59"/>
      <c r="X156" s="47" t="s">
        <v>56</v>
      </c>
      <c r="Y156" s="35" t="s">
        <v>167</v>
      </c>
      <c r="Z156" s="35">
        <v>1549</v>
      </c>
      <c r="AA156" s="37" t="s">
        <v>168</v>
      </c>
      <c r="AB156" s="37" t="s">
        <v>169</v>
      </c>
      <c r="AC156" s="37" t="s">
        <v>170</v>
      </c>
      <c r="AD156" s="36">
        <v>43059</v>
      </c>
      <c r="AE156" s="36">
        <v>43103</v>
      </c>
      <c r="AF156" s="51"/>
      <c r="AG156" s="52"/>
      <c r="AH156" s="51"/>
      <c r="AI156" s="36"/>
      <c r="AJ156" s="51"/>
      <c r="AK156" s="34">
        <f t="shared" si="5"/>
        <v>43103</v>
      </c>
      <c r="AL156" s="46">
        <f t="shared" si="6"/>
        <v>6750000</v>
      </c>
      <c r="AM156" s="46">
        <v>0</v>
      </c>
      <c r="AN156" s="36" t="s">
        <v>56</v>
      </c>
      <c r="AO156" s="53"/>
      <c r="AP156" s="53"/>
      <c r="AQ156" s="53"/>
    </row>
    <row r="157" spans="1:43" ht="12.75" customHeight="1" x14ac:dyDescent="0.25">
      <c r="A157" s="50" t="s">
        <v>807</v>
      </c>
      <c r="B157" s="50">
        <v>2017</v>
      </c>
      <c r="C157" s="50" t="s">
        <v>48</v>
      </c>
      <c r="D157" s="50" t="s">
        <v>88</v>
      </c>
      <c r="E157" s="50" t="s">
        <v>808</v>
      </c>
      <c r="F157" s="50" t="s">
        <v>648</v>
      </c>
      <c r="G157" s="50" t="s">
        <v>65</v>
      </c>
      <c r="H157" s="50" t="s">
        <v>51</v>
      </c>
      <c r="I157" s="35"/>
      <c r="J157" s="36"/>
      <c r="K157" s="50">
        <v>604</v>
      </c>
      <c r="L157" s="36">
        <v>43084</v>
      </c>
      <c r="M157" s="50" t="s">
        <v>809</v>
      </c>
      <c r="N157" s="36">
        <v>43084</v>
      </c>
      <c r="O157" s="50" t="s">
        <v>67</v>
      </c>
      <c r="P157" s="50">
        <v>30</v>
      </c>
      <c r="Q157" s="66">
        <v>107381098</v>
      </c>
      <c r="R157" s="50">
        <v>900332118</v>
      </c>
      <c r="S157" s="37" t="s">
        <v>810</v>
      </c>
      <c r="T157" s="35" t="s">
        <v>754</v>
      </c>
      <c r="U157" s="37"/>
      <c r="V157" s="37"/>
      <c r="W157" s="59"/>
      <c r="X157" s="47" t="s">
        <v>2</v>
      </c>
      <c r="Y157" s="44" t="s">
        <v>803</v>
      </c>
      <c r="Z157" s="60" t="s">
        <v>803</v>
      </c>
      <c r="AA157" s="48"/>
      <c r="AB157" s="48"/>
      <c r="AC157" s="48"/>
      <c r="AD157" s="34">
        <v>43084</v>
      </c>
      <c r="AE157" s="34">
        <v>43114</v>
      </c>
      <c r="AF157" s="51"/>
      <c r="AG157" s="52"/>
      <c r="AH157" s="51"/>
      <c r="AI157" s="36"/>
      <c r="AJ157" s="51"/>
      <c r="AK157" s="34">
        <f t="shared" ref="AK157:AK158" si="9">+AE157+AJ157</f>
        <v>43114</v>
      </c>
      <c r="AL157" s="46">
        <f t="shared" ref="AL157:AL174" si="10">+AG157+Q157</f>
        <v>107381098</v>
      </c>
      <c r="AM157" s="46">
        <v>0</v>
      </c>
      <c r="AN157" s="36" t="s">
        <v>2</v>
      </c>
      <c r="AO157" s="53"/>
      <c r="AP157" s="53"/>
      <c r="AQ157" s="53"/>
    </row>
    <row r="158" spans="1:43" ht="12.75" customHeight="1" x14ac:dyDescent="0.25">
      <c r="A158" s="50" t="s">
        <v>811</v>
      </c>
      <c r="B158" s="50">
        <v>2017</v>
      </c>
      <c r="C158" s="50" t="s">
        <v>48</v>
      </c>
      <c r="D158" s="50" t="s">
        <v>88</v>
      </c>
      <c r="E158" s="50" t="s">
        <v>812</v>
      </c>
      <c r="F158" s="50" t="s">
        <v>614</v>
      </c>
      <c r="G158" s="50" t="s">
        <v>65</v>
      </c>
      <c r="H158" s="50" t="s">
        <v>51</v>
      </c>
      <c r="I158" s="35"/>
      <c r="J158" s="36"/>
      <c r="K158" s="50">
        <v>603</v>
      </c>
      <c r="L158" s="36">
        <v>43084</v>
      </c>
      <c r="M158" s="50" t="s">
        <v>813</v>
      </c>
      <c r="N158" s="36">
        <v>43084</v>
      </c>
      <c r="O158" s="50" t="s">
        <v>67</v>
      </c>
      <c r="P158" s="50">
        <v>30</v>
      </c>
      <c r="Q158" s="66">
        <v>20270000</v>
      </c>
      <c r="R158" s="50">
        <v>900504502</v>
      </c>
      <c r="S158" s="37" t="s">
        <v>814</v>
      </c>
      <c r="T158" s="35" t="s">
        <v>754</v>
      </c>
      <c r="U158" s="37"/>
      <c r="V158" s="37"/>
      <c r="W158" s="59"/>
      <c r="X158" s="47" t="s">
        <v>2</v>
      </c>
      <c r="Y158" s="44" t="s">
        <v>803</v>
      </c>
      <c r="Z158" s="60" t="s">
        <v>803</v>
      </c>
      <c r="AA158" s="48"/>
      <c r="AB158" s="48"/>
      <c r="AC158" s="48"/>
      <c r="AD158" s="34">
        <v>43084</v>
      </c>
      <c r="AE158" s="34">
        <v>43114</v>
      </c>
      <c r="AF158" s="51"/>
      <c r="AG158" s="52"/>
      <c r="AH158" s="51"/>
      <c r="AI158" s="36"/>
      <c r="AJ158" s="51"/>
      <c r="AK158" s="34">
        <f t="shared" si="9"/>
        <v>43114</v>
      </c>
      <c r="AL158" s="46">
        <f t="shared" si="10"/>
        <v>20270000</v>
      </c>
      <c r="AM158" s="46">
        <v>0</v>
      </c>
      <c r="AN158" s="36" t="s">
        <v>2</v>
      </c>
      <c r="AO158" s="53"/>
      <c r="AP158" s="53"/>
      <c r="AQ158" s="53"/>
    </row>
    <row r="159" spans="1:43" ht="12.75" customHeight="1" x14ac:dyDescent="0.25">
      <c r="A159" s="50" t="s">
        <v>815</v>
      </c>
      <c r="B159" s="50">
        <v>2017</v>
      </c>
      <c r="C159" s="50" t="s">
        <v>48</v>
      </c>
      <c r="D159" s="50" t="s">
        <v>159</v>
      </c>
      <c r="E159" s="50" t="s">
        <v>816</v>
      </c>
      <c r="F159" s="50" t="s">
        <v>161</v>
      </c>
      <c r="G159" s="50" t="s">
        <v>65</v>
      </c>
      <c r="H159" s="50" t="s">
        <v>66</v>
      </c>
      <c r="I159" s="35">
        <v>623</v>
      </c>
      <c r="J159" s="36">
        <v>43060</v>
      </c>
      <c r="K159" s="50">
        <v>598</v>
      </c>
      <c r="L159" s="36">
        <v>43076</v>
      </c>
      <c r="M159" s="50" t="s">
        <v>817</v>
      </c>
      <c r="N159" s="36">
        <v>43061</v>
      </c>
      <c r="O159" s="50" t="s">
        <v>67</v>
      </c>
      <c r="P159" s="50">
        <v>39</v>
      </c>
      <c r="Q159" s="66">
        <v>6713224</v>
      </c>
      <c r="R159" s="50">
        <v>41738320</v>
      </c>
      <c r="S159" s="37" t="s">
        <v>818</v>
      </c>
      <c r="T159" s="35" t="s">
        <v>780</v>
      </c>
      <c r="U159" s="37" t="s">
        <v>181</v>
      </c>
      <c r="V159" s="37"/>
      <c r="W159" s="59"/>
      <c r="X159" s="47" t="s">
        <v>56</v>
      </c>
      <c r="Y159" s="35" t="s">
        <v>167</v>
      </c>
      <c r="Z159" s="35">
        <v>1549</v>
      </c>
      <c r="AA159" s="37" t="s">
        <v>168</v>
      </c>
      <c r="AB159" s="37" t="s">
        <v>169</v>
      </c>
      <c r="AC159" s="37" t="s">
        <v>170</v>
      </c>
      <c r="AD159" s="36">
        <v>43076</v>
      </c>
      <c r="AE159" s="36">
        <v>43115</v>
      </c>
      <c r="AF159" s="51"/>
      <c r="AG159" s="52"/>
      <c r="AH159" s="51"/>
      <c r="AI159" s="36"/>
      <c r="AJ159" s="51"/>
      <c r="AK159" s="34">
        <f t="shared" ref="AK159:AK166" si="11">+AE159+AJ159</f>
        <v>43115</v>
      </c>
      <c r="AL159" s="46">
        <f t="shared" si="10"/>
        <v>6713224</v>
      </c>
      <c r="AM159" s="46">
        <v>0</v>
      </c>
      <c r="AN159" s="36" t="s">
        <v>56</v>
      </c>
      <c r="AO159" s="53"/>
      <c r="AP159" s="53"/>
      <c r="AQ159" s="53"/>
    </row>
    <row r="160" spans="1:43" ht="12.75" customHeight="1" x14ac:dyDescent="0.25">
      <c r="A160" s="50" t="s">
        <v>819</v>
      </c>
      <c r="B160" s="50">
        <v>2017</v>
      </c>
      <c r="C160" s="50" t="s">
        <v>48</v>
      </c>
      <c r="D160" s="50" t="s">
        <v>159</v>
      </c>
      <c r="E160" s="36" t="s">
        <v>820</v>
      </c>
      <c r="F160" s="50" t="s">
        <v>161</v>
      </c>
      <c r="G160" s="50" t="s">
        <v>65</v>
      </c>
      <c r="H160" s="50" t="s">
        <v>66</v>
      </c>
      <c r="I160" s="35">
        <v>618</v>
      </c>
      <c r="J160" s="36">
        <v>43059</v>
      </c>
      <c r="K160" s="35">
        <v>596</v>
      </c>
      <c r="L160" s="36">
        <v>43062</v>
      </c>
      <c r="M160" s="48" t="s">
        <v>821</v>
      </c>
      <c r="N160" s="36">
        <v>43060</v>
      </c>
      <c r="O160" s="36" t="s">
        <v>67</v>
      </c>
      <c r="P160" s="38">
        <v>40</v>
      </c>
      <c r="Q160" s="39">
        <v>2852505</v>
      </c>
      <c r="R160" s="38">
        <v>1073676940</v>
      </c>
      <c r="S160" s="37" t="s">
        <v>822</v>
      </c>
      <c r="T160" s="35" t="s">
        <v>164</v>
      </c>
      <c r="U160" s="37" t="s">
        <v>278</v>
      </c>
      <c r="V160" s="37"/>
      <c r="W160" s="59"/>
      <c r="X160" s="47" t="s">
        <v>56</v>
      </c>
      <c r="Y160" s="35" t="s">
        <v>167</v>
      </c>
      <c r="Z160" s="35">
        <v>1549</v>
      </c>
      <c r="AA160" s="37" t="s">
        <v>168</v>
      </c>
      <c r="AB160" s="37" t="s">
        <v>169</v>
      </c>
      <c r="AC160" s="37" t="s">
        <v>170</v>
      </c>
      <c r="AD160" s="36">
        <v>43062</v>
      </c>
      <c r="AE160" s="36">
        <v>43101</v>
      </c>
      <c r="AF160" s="51"/>
      <c r="AG160" s="52"/>
      <c r="AH160" s="51"/>
      <c r="AI160" s="36"/>
      <c r="AJ160" s="51"/>
      <c r="AK160" s="34">
        <f t="shared" si="11"/>
        <v>43101</v>
      </c>
      <c r="AL160" s="46">
        <f t="shared" si="10"/>
        <v>2852505</v>
      </c>
      <c r="AM160" s="46">
        <v>0</v>
      </c>
      <c r="AN160" s="36" t="s">
        <v>56</v>
      </c>
      <c r="AO160" s="53"/>
      <c r="AP160" s="53"/>
      <c r="AQ160" s="53"/>
    </row>
    <row r="161" spans="1:43" ht="12.75" customHeight="1" x14ac:dyDescent="0.25">
      <c r="A161" s="50" t="s">
        <v>823</v>
      </c>
      <c r="B161" s="50">
        <v>2017</v>
      </c>
      <c r="C161" s="50" t="s">
        <v>48</v>
      </c>
      <c r="D161" s="50" t="s">
        <v>159</v>
      </c>
      <c r="E161" s="36" t="s">
        <v>824</v>
      </c>
      <c r="F161" s="50" t="s">
        <v>161</v>
      </c>
      <c r="G161" s="50" t="s">
        <v>65</v>
      </c>
      <c r="H161" s="50" t="s">
        <v>66</v>
      </c>
      <c r="I161" s="35">
        <v>624</v>
      </c>
      <c r="J161" s="36">
        <v>43060</v>
      </c>
      <c r="K161" s="35">
        <v>595</v>
      </c>
      <c r="L161" s="36">
        <v>43061</v>
      </c>
      <c r="M161" s="48" t="s">
        <v>825</v>
      </c>
      <c r="N161" s="36">
        <v>43061</v>
      </c>
      <c r="O161" s="36" t="s">
        <v>67</v>
      </c>
      <c r="P161" s="38">
        <v>39</v>
      </c>
      <c r="Q161" s="39">
        <v>4699256</v>
      </c>
      <c r="R161" s="38">
        <v>1031134259</v>
      </c>
      <c r="S161" s="37" t="s">
        <v>826</v>
      </c>
      <c r="T161" s="35" t="s">
        <v>164</v>
      </c>
      <c r="U161" s="37" t="s">
        <v>188</v>
      </c>
      <c r="V161" s="37"/>
      <c r="W161" s="59"/>
      <c r="X161" s="47" t="s">
        <v>56</v>
      </c>
      <c r="Y161" s="35" t="s">
        <v>167</v>
      </c>
      <c r="Z161" s="35">
        <v>1549</v>
      </c>
      <c r="AA161" s="37" t="s">
        <v>168</v>
      </c>
      <c r="AB161" s="37" t="s">
        <v>169</v>
      </c>
      <c r="AC161" s="37" t="s">
        <v>170</v>
      </c>
      <c r="AD161" s="36">
        <v>43061</v>
      </c>
      <c r="AE161" s="36">
        <v>43100</v>
      </c>
      <c r="AF161" s="51"/>
      <c r="AG161" s="52"/>
      <c r="AH161" s="51"/>
      <c r="AI161" s="36"/>
      <c r="AJ161" s="51"/>
      <c r="AK161" s="34">
        <f t="shared" si="11"/>
        <v>43100</v>
      </c>
      <c r="AL161" s="46">
        <f t="shared" si="10"/>
        <v>4699256</v>
      </c>
      <c r="AM161" s="46">
        <v>0</v>
      </c>
      <c r="AN161" s="36" t="s">
        <v>56</v>
      </c>
      <c r="AO161" s="53"/>
      <c r="AP161" s="53"/>
      <c r="AQ161" s="53"/>
    </row>
    <row r="162" spans="1:43" ht="12.75" customHeight="1" x14ac:dyDescent="0.25">
      <c r="A162" s="50" t="s">
        <v>827</v>
      </c>
      <c r="B162" s="50">
        <v>2017</v>
      </c>
      <c r="C162" s="50" t="s">
        <v>48</v>
      </c>
      <c r="D162" s="50" t="s">
        <v>159</v>
      </c>
      <c r="E162" s="50" t="s">
        <v>828</v>
      </c>
      <c r="F162" s="50" t="s">
        <v>161</v>
      </c>
      <c r="G162" s="50" t="s">
        <v>65</v>
      </c>
      <c r="H162" s="50" t="s">
        <v>66</v>
      </c>
      <c r="I162" s="35">
        <v>622</v>
      </c>
      <c r="J162" s="36">
        <v>43060</v>
      </c>
      <c r="K162" s="50">
        <v>599</v>
      </c>
      <c r="L162" s="36">
        <v>43076</v>
      </c>
      <c r="M162" s="50" t="s">
        <v>778</v>
      </c>
      <c r="N162" s="36">
        <v>43061</v>
      </c>
      <c r="O162" s="50" t="s">
        <v>67</v>
      </c>
      <c r="P162" s="50">
        <v>39</v>
      </c>
      <c r="Q162" s="66">
        <v>2781192</v>
      </c>
      <c r="R162" s="50">
        <v>2399538</v>
      </c>
      <c r="S162" s="37" t="s">
        <v>829</v>
      </c>
      <c r="T162" s="35" t="s">
        <v>780</v>
      </c>
      <c r="U162" s="37" t="s">
        <v>165</v>
      </c>
      <c r="V162" s="37"/>
      <c r="W162" s="59"/>
      <c r="X162" s="47" t="s">
        <v>56</v>
      </c>
      <c r="Y162" s="35" t="s">
        <v>541</v>
      </c>
      <c r="Z162" s="35">
        <v>1544</v>
      </c>
      <c r="AA162" s="37" t="s">
        <v>542</v>
      </c>
      <c r="AB162" s="37" t="s">
        <v>543</v>
      </c>
      <c r="AC162" s="37" t="s">
        <v>543</v>
      </c>
      <c r="AD162" s="36">
        <v>43076</v>
      </c>
      <c r="AE162" s="36">
        <v>43115</v>
      </c>
      <c r="AF162" s="51"/>
      <c r="AG162" s="52"/>
      <c r="AH162" s="51"/>
      <c r="AI162" s="36"/>
      <c r="AJ162" s="51"/>
      <c r="AK162" s="34">
        <f t="shared" si="11"/>
        <v>43115</v>
      </c>
      <c r="AL162" s="46">
        <f t="shared" si="10"/>
        <v>2781192</v>
      </c>
      <c r="AM162" s="46">
        <v>0</v>
      </c>
      <c r="AN162" s="36" t="s">
        <v>56</v>
      </c>
      <c r="AO162" s="53"/>
      <c r="AP162" s="53"/>
      <c r="AQ162" s="53"/>
    </row>
    <row r="163" spans="1:43" ht="12.75" customHeight="1" x14ac:dyDescent="0.25">
      <c r="A163" s="50" t="s">
        <v>830</v>
      </c>
      <c r="B163" s="50">
        <v>2017</v>
      </c>
      <c r="C163" s="50" t="s">
        <v>48</v>
      </c>
      <c r="D163" s="50" t="s">
        <v>159</v>
      </c>
      <c r="E163" s="36" t="s">
        <v>831</v>
      </c>
      <c r="F163" s="50" t="s">
        <v>161</v>
      </c>
      <c r="G163" s="50" t="s">
        <v>65</v>
      </c>
      <c r="H163" s="50" t="s">
        <v>66</v>
      </c>
      <c r="I163" s="35">
        <v>632</v>
      </c>
      <c r="J163" s="36">
        <v>43063</v>
      </c>
      <c r="K163" s="35">
        <v>597</v>
      </c>
      <c r="L163" s="36">
        <v>43067</v>
      </c>
      <c r="M163" s="65" t="s">
        <v>832</v>
      </c>
      <c r="N163" s="36">
        <v>43066</v>
      </c>
      <c r="O163" s="36" t="s">
        <v>67</v>
      </c>
      <c r="P163" s="38">
        <v>34</v>
      </c>
      <c r="Q163" s="39">
        <v>2424630</v>
      </c>
      <c r="R163" s="38">
        <v>52424617</v>
      </c>
      <c r="S163" s="37" t="s">
        <v>833</v>
      </c>
      <c r="T163" s="35" t="s">
        <v>164</v>
      </c>
      <c r="U163" s="37" t="s">
        <v>278</v>
      </c>
      <c r="V163" s="37"/>
      <c r="W163" s="59"/>
      <c r="X163" s="47" t="s">
        <v>56</v>
      </c>
      <c r="Y163" s="35" t="s">
        <v>167</v>
      </c>
      <c r="Z163" s="35">
        <v>1549</v>
      </c>
      <c r="AA163" s="37" t="s">
        <v>168</v>
      </c>
      <c r="AB163" s="37" t="s">
        <v>169</v>
      </c>
      <c r="AC163" s="37" t="s">
        <v>170</v>
      </c>
      <c r="AD163" s="36">
        <v>43067</v>
      </c>
      <c r="AE163" s="36">
        <v>43100</v>
      </c>
      <c r="AF163" s="51"/>
      <c r="AG163" s="46"/>
      <c r="AH163" s="51"/>
      <c r="AI163" s="36"/>
      <c r="AJ163" s="51"/>
      <c r="AK163" s="34">
        <f t="shared" si="11"/>
        <v>43100</v>
      </c>
      <c r="AL163" s="46">
        <f t="shared" si="10"/>
        <v>2424630</v>
      </c>
      <c r="AM163" s="46">
        <v>0</v>
      </c>
      <c r="AN163" s="36" t="s">
        <v>56</v>
      </c>
    </row>
    <row r="164" spans="1:43" ht="12.75" customHeight="1" x14ac:dyDescent="0.25">
      <c r="A164" s="50" t="s">
        <v>834</v>
      </c>
      <c r="B164" s="50">
        <v>2017</v>
      </c>
      <c r="C164" s="50" t="s">
        <v>48</v>
      </c>
      <c r="D164" s="50" t="s">
        <v>88</v>
      </c>
      <c r="E164" s="50" t="s">
        <v>835</v>
      </c>
      <c r="F164" s="50" t="s">
        <v>648</v>
      </c>
      <c r="G164" s="50" t="s">
        <v>65</v>
      </c>
      <c r="H164" s="50" t="s">
        <v>51</v>
      </c>
      <c r="I164" s="35"/>
      <c r="J164" s="36"/>
      <c r="K164" s="50">
        <v>622</v>
      </c>
      <c r="L164" s="36">
        <v>43098</v>
      </c>
      <c r="M164" s="50" t="s">
        <v>836</v>
      </c>
      <c r="N164" s="36">
        <v>43098</v>
      </c>
      <c r="O164" s="50" t="s">
        <v>67</v>
      </c>
      <c r="P164" s="50">
        <v>180</v>
      </c>
      <c r="Q164" s="66">
        <v>199936203</v>
      </c>
      <c r="R164" s="50">
        <v>830044030</v>
      </c>
      <c r="S164" s="37" t="s">
        <v>837</v>
      </c>
      <c r="T164" s="35" t="s">
        <v>754</v>
      </c>
      <c r="U164" s="37"/>
      <c r="V164" s="37"/>
      <c r="W164" s="59"/>
      <c r="X164" s="47" t="s">
        <v>2</v>
      </c>
      <c r="Y164" s="44" t="s">
        <v>677</v>
      </c>
      <c r="Z164" s="60">
        <v>1550</v>
      </c>
      <c r="AA164" s="48" t="s">
        <v>678</v>
      </c>
      <c r="AB164" s="48" t="s">
        <v>678</v>
      </c>
      <c r="AC164" s="48" t="s">
        <v>678</v>
      </c>
      <c r="AD164" s="34">
        <v>43098</v>
      </c>
      <c r="AE164" s="34">
        <v>43278</v>
      </c>
      <c r="AF164" s="51"/>
      <c r="AG164" s="46"/>
      <c r="AH164" s="51"/>
      <c r="AI164" s="36"/>
      <c r="AJ164" s="51"/>
      <c r="AK164" s="34">
        <f t="shared" si="11"/>
        <v>43278</v>
      </c>
      <c r="AL164" s="46">
        <f t="shared" si="10"/>
        <v>199936203</v>
      </c>
      <c r="AM164" s="46">
        <v>38171543</v>
      </c>
      <c r="AN164" s="36" t="s">
        <v>2</v>
      </c>
    </row>
    <row r="165" spans="1:43" ht="12.75" customHeight="1" x14ac:dyDescent="0.25">
      <c r="A165" s="50" t="s">
        <v>838</v>
      </c>
      <c r="B165" s="50">
        <v>2017</v>
      </c>
      <c r="C165" s="50" t="s">
        <v>48</v>
      </c>
      <c r="D165" s="50" t="s">
        <v>88</v>
      </c>
      <c r="E165" s="50" t="s">
        <v>839</v>
      </c>
      <c r="F165" s="50" t="s">
        <v>648</v>
      </c>
      <c r="G165" s="50" t="s">
        <v>65</v>
      </c>
      <c r="H165" s="50" t="s">
        <v>51</v>
      </c>
      <c r="I165" s="35"/>
      <c r="J165" s="36"/>
      <c r="K165" s="50">
        <v>613</v>
      </c>
      <c r="L165" s="36">
        <v>43097</v>
      </c>
      <c r="M165" s="50" t="s">
        <v>840</v>
      </c>
      <c r="N165" s="36">
        <v>43097</v>
      </c>
      <c r="O165" s="50" t="s">
        <v>67</v>
      </c>
      <c r="P165" s="50">
        <v>57</v>
      </c>
      <c r="Q165" s="66">
        <v>16589000</v>
      </c>
      <c r="R165" s="50">
        <v>900982323</v>
      </c>
      <c r="S165" s="37" t="s">
        <v>841</v>
      </c>
      <c r="T165" s="35" t="s">
        <v>754</v>
      </c>
      <c r="U165" s="37"/>
      <c r="V165" s="37"/>
      <c r="W165" s="59"/>
      <c r="X165" s="47" t="s">
        <v>2</v>
      </c>
      <c r="Y165" s="44" t="s">
        <v>803</v>
      </c>
      <c r="Z165" s="60" t="s">
        <v>803</v>
      </c>
      <c r="AA165" s="48"/>
      <c r="AB165" s="48"/>
      <c r="AC165" s="48"/>
      <c r="AD165" s="34">
        <v>43097</v>
      </c>
      <c r="AE165" s="34">
        <v>43154</v>
      </c>
      <c r="AF165" s="51"/>
      <c r="AG165" s="46"/>
      <c r="AH165" s="51"/>
      <c r="AI165" s="36"/>
      <c r="AJ165" s="51"/>
      <c r="AK165" s="34">
        <f t="shared" si="11"/>
        <v>43154</v>
      </c>
      <c r="AL165" s="46">
        <f t="shared" si="10"/>
        <v>16589000</v>
      </c>
      <c r="AM165" s="46">
        <v>0</v>
      </c>
      <c r="AN165" s="36" t="s">
        <v>2</v>
      </c>
    </row>
    <row r="166" spans="1:43" ht="12.75" customHeight="1" x14ac:dyDescent="0.25">
      <c r="A166" s="50" t="s">
        <v>842</v>
      </c>
      <c r="B166" s="50">
        <v>2017</v>
      </c>
      <c r="C166" s="50" t="s">
        <v>48</v>
      </c>
      <c r="D166" s="50" t="s">
        <v>98</v>
      </c>
      <c r="E166" s="50" t="s">
        <v>843</v>
      </c>
      <c r="F166" s="50" t="s">
        <v>648</v>
      </c>
      <c r="G166" s="50" t="s">
        <v>86</v>
      </c>
      <c r="H166" s="50" t="s">
        <v>51</v>
      </c>
      <c r="I166" s="35"/>
      <c r="J166" s="36"/>
      <c r="K166" s="50">
        <v>626</v>
      </c>
      <c r="L166" s="36">
        <v>43098</v>
      </c>
      <c r="M166" s="50" t="s">
        <v>844</v>
      </c>
      <c r="N166" s="36">
        <v>43098</v>
      </c>
      <c r="O166" s="50" t="s">
        <v>67</v>
      </c>
      <c r="P166" s="50">
        <v>120</v>
      </c>
      <c r="Q166" s="66">
        <v>158370301</v>
      </c>
      <c r="R166" s="50">
        <v>900080875</v>
      </c>
      <c r="S166" s="37" t="s">
        <v>845</v>
      </c>
      <c r="T166" s="35" t="s">
        <v>754</v>
      </c>
      <c r="U166" s="37"/>
      <c r="V166" s="37"/>
      <c r="W166" s="59"/>
      <c r="X166" s="47" t="s">
        <v>2</v>
      </c>
      <c r="Y166" s="44" t="s">
        <v>677</v>
      </c>
      <c r="Z166" s="35">
        <v>1550</v>
      </c>
      <c r="AA166" s="48" t="s">
        <v>678</v>
      </c>
      <c r="AB166" s="48" t="s">
        <v>678</v>
      </c>
      <c r="AC166" s="48" t="s">
        <v>678</v>
      </c>
      <c r="AD166" s="34">
        <v>43098</v>
      </c>
      <c r="AE166" s="34">
        <v>43218</v>
      </c>
      <c r="AF166" s="51"/>
      <c r="AG166" s="46"/>
      <c r="AH166" s="51"/>
      <c r="AI166" s="36"/>
      <c r="AJ166" s="51"/>
      <c r="AK166" s="34">
        <f t="shared" si="11"/>
        <v>43218</v>
      </c>
      <c r="AL166" s="46">
        <f t="shared" si="10"/>
        <v>158370301</v>
      </c>
      <c r="AM166" s="46">
        <v>0</v>
      </c>
      <c r="AN166" s="36" t="s">
        <v>2</v>
      </c>
    </row>
    <row r="167" spans="1:43" ht="12.75" customHeight="1" x14ac:dyDescent="0.25">
      <c r="A167" s="50" t="s">
        <v>846</v>
      </c>
      <c r="B167" s="50">
        <v>2017</v>
      </c>
      <c r="C167" s="50" t="s">
        <v>48</v>
      </c>
      <c r="D167" s="50" t="s">
        <v>88</v>
      </c>
      <c r="E167" s="50" t="s">
        <v>847</v>
      </c>
      <c r="F167" s="50" t="s">
        <v>648</v>
      </c>
      <c r="G167" s="50" t="s">
        <v>65</v>
      </c>
      <c r="H167" s="50" t="s">
        <v>51</v>
      </c>
      <c r="I167" s="44"/>
      <c r="J167" s="34"/>
      <c r="K167" s="50">
        <v>620</v>
      </c>
      <c r="L167" s="36">
        <v>43098</v>
      </c>
      <c r="M167" s="50" t="s">
        <v>848</v>
      </c>
      <c r="N167" s="36">
        <v>43098</v>
      </c>
      <c r="O167" s="50" t="s">
        <v>67</v>
      </c>
      <c r="P167" s="50">
        <v>90</v>
      </c>
      <c r="Q167" s="66">
        <v>193729000</v>
      </c>
      <c r="R167" s="50">
        <v>900175862</v>
      </c>
      <c r="S167" s="37" t="s">
        <v>849</v>
      </c>
      <c r="T167" s="35" t="s">
        <v>754</v>
      </c>
      <c r="U167" s="42"/>
      <c r="V167" s="42"/>
      <c r="W167" s="56"/>
      <c r="X167" s="47" t="s">
        <v>2</v>
      </c>
      <c r="Y167" s="44" t="s">
        <v>850</v>
      </c>
      <c r="Z167" s="67" t="s">
        <v>850</v>
      </c>
      <c r="AA167" s="68"/>
      <c r="AB167" s="68"/>
      <c r="AC167" s="68"/>
      <c r="AD167" s="34">
        <v>43098</v>
      </c>
      <c r="AE167" s="34">
        <v>43188</v>
      </c>
      <c r="AF167" s="45"/>
      <c r="AG167" s="46"/>
      <c r="AH167" s="45"/>
      <c r="AI167" s="34"/>
      <c r="AJ167" s="45"/>
      <c r="AK167" s="34">
        <f>+AE167+AJ167</f>
        <v>43188</v>
      </c>
      <c r="AL167" s="46">
        <f t="shared" si="10"/>
        <v>193729000</v>
      </c>
      <c r="AM167" s="46">
        <v>0</v>
      </c>
      <c r="AN167" s="34" t="s">
        <v>2</v>
      </c>
    </row>
    <row r="168" spans="1:43" ht="12.75" customHeight="1" x14ac:dyDescent="0.25">
      <c r="A168" s="50" t="s">
        <v>851</v>
      </c>
      <c r="B168" s="50">
        <v>2017</v>
      </c>
      <c r="C168" s="50" t="s">
        <v>48</v>
      </c>
      <c r="D168" s="50" t="s">
        <v>88</v>
      </c>
      <c r="E168" s="50" t="s">
        <v>852</v>
      </c>
      <c r="F168" s="50" t="s">
        <v>648</v>
      </c>
      <c r="G168" s="50" t="s">
        <v>65</v>
      </c>
      <c r="H168" s="50" t="s">
        <v>51</v>
      </c>
      <c r="I168" s="44"/>
      <c r="J168" s="34"/>
      <c r="K168" s="50">
        <v>621</v>
      </c>
      <c r="L168" s="36">
        <v>43098</v>
      </c>
      <c r="M168" s="50" t="s">
        <v>853</v>
      </c>
      <c r="N168" s="36">
        <v>43098</v>
      </c>
      <c r="O168" s="50" t="s">
        <v>67</v>
      </c>
      <c r="P168" s="50">
        <v>120</v>
      </c>
      <c r="Q168" s="66">
        <v>116874208</v>
      </c>
      <c r="R168" s="50">
        <v>900424010</v>
      </c>
      <c r="S168" s="37" t="s">
        <v>854</v>
      </c>
      <c r="T168" s="35" t="s">
        <v>754</v>
      </c>
      <c r="U168" s="42"/>
      <c r="V168" s="42"/>
      <c r="W168" s="56"/>
      <c r="X168" s="47" t="s">
        <v>2</v>
      </c>
      <c r="Y168" s="44" t="s">
        <v>850</v>
      </c>
      <c r="Z168" s="67" t="s">
        <v>850</v>
      </c>
      <c r="AA168" s="68"/>
      <c r="AB168" s="68"/>
      <c r="AC168" s="68"/>
      <c r="AD168" s="34">
        <v>43098</v>
      </c>
      <c r="AE168" s="34">
        <v>43218</v>
      </c>
      <c r="AF168" s="45"/>
      <c r="AG168" s="46"/>
      <c r="AH168" s="45"/>
      <c r="AI168" s="34"/>
      <c r="AJ168" s="45"/>
      <c r="AK168" s="34">
        <f t="shared" ref="AK168:AK169" si="12">+AE168+AJ168</f>
        <v>43218</v>
      </c>
      <c r="AL168" s="46">
        <f t="shared" si="10"/>
        <v>116874208</v>
      </c>
      <c r="AM168" s="46">
        <v>0</v>
      </c>
      <c r="AN168" s="34" t="s">
        <v>2</v>
      </c>
    </row>
    <row r="169" spans="1:43" ht="12.75" customHeight="1" x14ac:dyDescent="0.25">
      <c r="A169" s="50" t="s">
        <v>855</v>
      </c>
      <c r="B169" s="50">
        <v>2017</v>
      </c>
      <c r="C169" s="50" t="s">
        <v>48</v>
      </c>
      <c r="D169" s="50" t="s">
        <v>88</v>
      </c>
      <c r="E169" s="50" t="s">
        <v>856</v>
      </c>
      <c r="F169" s="50" t="s">
        <v>648</v>
      </c>
      <c r="G169" s="50" t="s">
        <v>65</v>
      </c>
      <c r="H169" s="50" t="s">
        <v>51</v>
      </c>
      <c r="I169" s="44"/>
      <c r="J169" s="34"/>
      <c r="K169" s="50">
        <v>625</v>
      </c>
      <c r="L169" s="36">
        <v>43098</v>
      </c>
      <c r="M169" s="50" t="s">
        <v>857</v>
      </c>
      <c r="N169" s="36">
        <v>43098</v>
      </c>
      <c r="O169" s="50" t="s">
        <v>67</v>
      </c>
      <c r="P169" s="50">
        <v>150</v>
      </c>
      <c r="Q169" s="66">
        <v>79697030</v>
      </c>
      <c r="R169" s="50">
        <v>79867234</v>
      </c>
      <c r="S169" s="37" t="s">
        <v>858</v>
      </c>
      <c r="T169" s="35" t="s">
        <v>780</v>
      </c>
      <c r="U169" s="42"/>
      <c r="V169" s="42"/>
      <c r="W169" s="56"/>
      <c r="X169" s="47" t="s">
        <v>2</v>
      </c>
      <c r="Y169" s="44" t="s">
        <v>850</v>
      </c>
      <c r="Z169" s="67" t="s">
        <v>850</v>
      </c>
      <c r="AA169" s="68"/>
      <c r="AB169" s="68"/>
      <c r="AC169" s="68"/>
      <c r="AD169" s="34">
        <v>43098</v>
      </c>
      <c r="AE169" s="34">
        <v>43248</v>
      </c>
      <c r="AF169" s="45"/>
      <c r="AG169" s="46"/>
      <c r="AH169" s="45"/>
      <c r="AI169" s="34"/>
      <c r="AJ169" s="45"/>
      <c r="AK169" s="34">
        <f t="shared" si="12"/>
        <v>43248</v>
      </c>
      <c r="AL169" s="46">
        <f t="shared" si="10"/>
        <v>79697030</v>
      </c>
      <c r="AM169" s="46">
        <v>0</v>
      </c>
      <c r="AN169" s="34" t="s">
        <v>2</v>
      </c>
    </row>
    <row r="170" spans="1:43" ht="12.75" customHeight="1" x14ac:dyDescent="0.25">
      <c r="A170" s="50" t="s">
        <v>859</v>
      </c>
      <c r="B170" s="50">
        <v>2017</v>
      </c>
      <c r="C170" s="50" t="s">
        <v>48</v>
      </c>
      <c r="D170" s="50" t="s">
        <v>85</v>
      </c>
      <c r="E170" s="50" t="s">
        <v>860</v>
      </c>
      <c r="F170" s="50" t="s">
        <v>614</v>
      </c>
      <c r="G170" s="50" t="s">
        <v>65</v>
      </c>
      <c r="H170" s="50" t="s">
        <v>51</v>
      </c>
      <c r="I170" s="44"/>
      <c r="J170" s="34"/>
      <c r="K170" s="50">
        <v>617</v>
      </c>
      <c r="L170" s="36">
        <v>43098</v>
      </c>
      <c r="M170" s="50" t="s">
        <v>861</v>
      </c>
      <c r="N170" s="36">
        <v>43098</v>
      </c>
      <c r="O170" s="50" t="s">
        <v>67</v>
      </c>
      <c r="P170" s="50">
        <v>30</v>
      </c>
      <c r="Q170" s="66">
        <v>10990840</v>
      </c>
      <c r="R170" s="50">
        <v>900068959</v>
      </c>
      <c r="S170" s="37" t="s">
        <v>862</v>
      </c>
      <c r="T170" s="35" t="s">
        <v>754</v>
      </c>
      <c r="U170" s="42"/>
      <c r="V170" s="42"/>
      <c r="W170" s="56"/>
      <c r="X170" s="47" t="s">
        <v>2</v>
      </c>
      <c r="Y170" s="44" t="s">
        <v>167</v>
      </c>
      <c r="Z170" s="67">
        <v>1549</v>
      </c>
      <c r="AA170" s="68" t="s">
        <v>168</v>
      </c>
      <c r="AB170" s="68" t="s">
        <v>169</v>
      </c>
      <c r="AC170" s="68" t="s">
        <v>170</v>
      </c>
      <c r="AD170" s="34">
        <v>43098</v>
      </c>
      <c r="AE170" s="34">
        <v>43128</v>
      </c>
      <c r="AF170" s="45"/>
      <c r="AG170" s="46"/>
      <c r="AH170" s="45"/>
      <c r="AI170" s="34"/>
      <c r="AJ170" s="45"/>
      <c r="AK170" s="34">
        <f t="shared" ref="AK170:AK172" si="13">+AE170+AJ170</f>
        <v>43128</v>
      </c>
      <c r="AL170" s="46">
        <f t="shared" si="10"/>
        <v>10990840</v>
      </c>
      <c r="AM170" s="46">
        <v>0</v>
      </c>
      <c r="AN170" s="34" t="s">
        <v>2</v>
      </c>
    </row>
    <row r="171" spans="1:43" ht="12.75" customHeight="1" x14ac:dyDescent="0.25">
      <c r="A171" s="50" t="s">
        <v>863</v>
      </c>
      <c r="B171" s="50">
        <v>2017</v>
      </c>
      <c r="C171" s="50" t="s">
        <v>48</v>
      </c>
      <c r="D171" s="50" t="s">
        <v>88</v>
      </c>
      <c r="E171" s="50" t="s">
        <v>864</v>
      </c>
      <c r="F171" s="50" t="s">
        <v>614</v>
      </c>
      <c r="G171" s="50" t="s">
        <v>65</v>
      </c>
      <c r="H171" s="50" t="s">
        <v>51</v>
      </c>
      <c r="I171" s="44"/>
      <c r="J171" s="34"/>
      <c r="K171" s="50">
        <v>609</v>
      </c>
      <c r="L171" s="36">
        <v>43091</v>
      </c>
      <c r="M171" s="50" t="s">
        <v>865</v>
      </c>
      <c r="N171" s="36">
        <v>43091</v>
      </c>
      <c r="O171" s="50" t="s">
        <v>67</v>
      </c>
      <c r="P171" s="50">
        <v>60</v>
      </c>
      <c r="Q171" s="66">
        <v>18385000</v>
      </c>
      <c r="R171" s="50">
        <v>900738098</v>
      </c>
      <c r="S171" s="37" t="s">
        <v>866</v>
      </c>
      <c r="T171" s="35" t="s">
        <v>754</v>
      </c>
      <c r="U171" s="42"/>
      <c r="V171" s="42"/>
      <c r="W171" s="56"/>
      <c r="X171" s="47" t="s">
        <v>2</v>
      </c>
      <c r="Y171" s="44" t="s">
        <v>803</v>
      </c>
      <c r="Z171" s="67" t="s">
        <v>803</v>
      </c>
      <c r="AA171" s="68"/>
      <c r="AB171" s="68"/>
      <c r="AC171" s="68"/>
      <c r="AD171" s="34">
        <v>43091</v>
      </c>
      <c r="AE171" s="34">
        <v>43151</v>
      </c>
      <c r="AF171" s="45"/>
      <c r="AG171" s="46"/>
      <c r="AH171" s="45"/>
      <c r="AI171" s="34"/>
      <c r="AJ171" s="45"/>
      <c r="AK171" s="34">
        <f t="shared" si="13"/>
        <v>43151</v>
      </c>
      <c r="AL171" s="46">
        <f t="shared" si="10"/>
        <v>18385000</v>
      </c>
      <c r="AM171" s="46">
        <v>0</v>
      </c>
      <c r="AN171" s="34" t="s">
        <v>2</v>
      </c>
    </row>
    <row r="172" spans="1:43" ht="12.75" customHeight="1" x14ac:dyDescent="0.25">
      <c r="A172" s="50" t="s">
        <v>867</v>
      </c>
      <c r="B172" s="50">
        <v>2017</v>
      </c>
      <c r="C172" s="50" t="s">
        <v>48</v>
      </c>
      <c r="D172" s="50" t="s">
        <v>88</v>
      </c>
      <c r="E172" s="50" t="s">
        <v>868</v>
      </c>
      <c r="F172" s="50" t="s">
        <v>614</v>
      </c>
      <c r="G172" s="50" t="s">
        <v>65</v>
      </c>
      <c r="H172" s="50" t="s">
        <v>51</v>
      </c>
      <c r="I172" s="44"/>
      <c r="J172" s="34"/>
      <c r="K172" s="50">
        <v>608</v>
      </c>
      <c r="L172" s="36">
        <v>43090</v>
      </c>
      <c r="M172" s="50" t="s">
        <v>869</v>
      </c>
      <c r="N172" s="36">
        <v>43090</v>
      </c>
      <c r="O172" s="50" t="s">
        <v>67</v>
      </c>
      <c r="P172" s="50">
        <v>30</v>
      </c>
      <c r="Q172" s="66">
        <v>9112000</v>
      </c>
      <c r="R172" s="50">
        <v>900206910</v>
      </c>
      <c r="S172" s="37" t="s">
        <v>870</v>
      </c>
      <c r="T172" s="35" t="s">
        <v>754</v>
      </c>
      <c r="U172" s="42"/>
      <c r="V172" s="42"/>
      <c r="W172" s="56"/>
      <c r="X172" s="47" t="s">
        <v>2</v>
      </c>
      <c r="Y172" s="44" t="s">
        <v>803</v>
      </c>
      <c r="Z172" s="67" t="s">
        <v>803</v>
      </c>
      <c r="AA172" s="68"/>
      <c r="AB172" s="68"/>
      <c r="AC172" s="68"/>
      <c r="AD172" s="34">
        <v>43090</v>
      </c>
      <c r="AE172" s="34">
        <v>43120</v>
      </c>
      <c r="AF172" s="45"/>
      <c r="AG172" s="46"/>
      <c r="AH172" s="45"/>
      <c r="AI172" s="34"/>
      <c r="AJ172" s="45"/>
      <c r="AK172" s="34">
        <f t="shared" si="13"/>
        <v>43120</v>
      </c>
      <c r="AL172" s="46">
        <f t="shared" si="10"/>
        <v>9112000</v>
      </c>
      <c r="AM172" s="46">
        <v>28074929</v>
      </c>
      <c r="AN172" s="34" t="s">
        <v>2</v>
      </c>
    </row>
    <row r="173" spans="1:43" ht="12.75" customHeight="1" x14ac:dyDescent="0.25">
      <c r="A173" s="50" t="s">
        <v>871</v>
      </c>
      <c r="B173" s="50">
        <v>2017</v>
      </c>
      <c r="C173" s="50" t="s">
        <v>144</v>
      </c>
      <c r="D173" s="50" t="s">
        <v>98</v>
      </c>
      <c r="E173" s="36" t="s">
        <v>872</v>
      </c>
      <c r="F173" s="50" t="s">
        <v>873</v>
      </c>
      <c r="G173" s="50" t="s">
        <v>873</v>
      </c>
      <c r="H173" s="34" t="s">
        <v>51</v>
      </c>
      <c r="I173" s="44"/>
      <c r="J173" s="34"/>
      <c r="K173" s="44">
        <v>632</v>
      </c>
      <c r="L173" s="36">
        <v>43096</v>
      </c>
      <c r="M173" s="37" t="s">
        <v>874</v>
      </c>
      <c r="N173" s="36">
        <v>43096</v>
      </c>
      <c r="O173" s="36" t="s">
        <v>148</v>
      </c>
      <c r="P173" s="38">
        <v>360</v>
      </c>
      <c r="Q173" s="39">
        <v>1887922334</v>
      </c>
      <c r="R173" s="38"/>
      <c r="S173" s="37" t="s">
        <v>875</v>
      </c>
      <c r="T173" s="35" t="s">
        <v>150</v>
      </c>
      <c r="U173" s="42" t="s">
        <v>54</v>
      </c>
      <c r="V173" s="42" t="s">
        <v>55</v>
      </c>
      <c r="W173" s="42" t="s">
        <v>55</v>
      </c>
      <c r="X173" s="47" t="s">
        <v>734</v>
      </c>
      <c r="Y173" s="44" t="s">
        <v>850</v>
      </c>
      <c r="Z173" s="67" t="s">
        <v>850</v>
      </c>
      <c r="AA173" s="68"/>
      <c r="AB173" s="68"/>
      <c r="AC173" s="68"/>
      <c r="AD173" s="34">
        <v>43096</v>
      </c>
      <c r="AE173" s="34">
        <v>43462</v>
      </c>
      <c r="AF173" s="45"/>
      <c r="AG173" s="46"/>
      <c r="AH173" s="45"/>
      <c r="AI173" s="34"/>
      <c r="AJ173" s="45"/>
      <c r="AK173" s="34">
        <f t="shared" ref="AK173:AK174" si="14">+AE173+AJ173</f>
        <v>43462</v>
      </c>
      <c r="AL173" s="46">
        <f t="shared" si="10"/>
        <v>1887922334</v>
      </c>
      <c r="AM173" s="46">
        <v>0</v>
      </c>
      <c r="AN173" s="34" t="s">
        <v>76</v>
      </c>
    </row>
    <row r="174" spans="1:43" ht="12.75" customHeight="1" x14ac:dyDescent="0.25">
      <c r="A174" s="50" t="s">
        <v>876</v>
      </c>
      <c r="B174" s="50">
        <v>2017</v>
      </c>
      <c r="C174" s="50" t="s">
        <v>141</v>
      </c>
      <c r="D174" s="50" t="s">
        <v>142</v>
      </c>
      <c r="E174" s="50" t="s">
        <v>877</v>
      </c>
      <c r="F174" s="50" t="s">
        <v>161</v>
      </c>
      <c r="G174" s="50" t="s">
        <v>59</v>
      </c>
      <c r="H174" s="50" t="s">
        <v>878</v>
      </c>
      <c r="I174" s="44"/>
      <c r="J174" s="34"/>
      <c r="K174" s="44"/>
      <c r="L174" s="34"/>
      <c r="M174" s="69" t="s">
        <v>879</v>
      </c>
      <c r="N174" s="36">
        <v>42929</v>
      </c>
      <c r="O174" s="34" t="s">
        <v>67</v>
      </c>
      <c r="P174" s="54">
        <v>167</v>
      </c>
      <c r="Q174" s="55">
        <v>0</v>
      </c>
      <c r="R174" s="54">
        <v>800176089</v>
      </c>
      <c r="S174" s="42" t="s">
        <v>880</v>
      </c>
      <c r="T174" s="44" t="s">
        <v>881</v>
      </c>
      <c r="U174" s="42"/>
      <c r="V174" s="42"/>
      <c r="W174" s="56"/>
      <c r="X174" s="47" t="s">
        <v>6</v>
      </c>
      <c r="Y174" s="44">
        <v>0</v>
      </c>
      <c r="Z174" s="67"/>
      <c r="AA174" s="68"/>
      <c r="AB174" s="68"/>
      <c r="AC174" s="68"/>
      <c r="AD174" s="34">
        <v>42929</v>
      </c>
      <c r="AE174" s="34">
        <v>43096</v>
      </c>
      <c r="AF174" s="45"/>
      <c r="AG174" s="46"/>
      <c r="AH174" s="45"/>
      <c r="AI174" s="34"/>
      <c r="AJ174" s="45"/>
      <c r="AK174" s="34">
        <f t="shared" si="14"/>
        <v>43096</v>
      </c>
      <c r="AL174" s="46">
        <f t="shared" si="10"/>
        <v>0</v>
      </c>
      <c r="AM174" s="46">
        <v>0</v>
      </c>
      <c r="AN174" s="34" t="s">
        <v>6</v>
      </c>
    </row>
    <row r="175" spans="1:43" ht="12.75" customHeight="1" x14ac:dyDescent="0.25">
      <c r="N175" s="36"/>
    </row>
    <row r="176" spans="1:43" ht="12.75" customHeight="1" x14ac:dyDescent="0.25">
      <c r="Q176" s="70"/>
      <c r="AK176" s="8" t="s">
        <v>885</v>
      </c>
      <c r="AL176" s="72">
        <f>SUBTOTAL(9,AL7:AL175)</f>
        <v>48441853516.599998</v>
      </c>
    </row>
    <row r="177" spans="17:38" ht="12.75" customHeight="1" x14ac:dyDescent="0.25"/>
    <row r="178" spans="17:38" ht="12.75" customHeight="1" x14ac:dyDescent="0.25">
      <c r="AK178" s="8" t="s">
        <v>882</v>
      </c>
      <c r="AL178" s="10">
        <v>1284014057</v>
      </c>
    </row>
    <row r="179" spans="17:38" ht="12.75" customHeight="1" x14ac:dyDescent="0.25">
      <c r="AK179" s="8" t="s">
        <v>883</v>
      </c>
      <c r="AL179" s="10">
        <v>44744179292</v>
      </c>
    </row>
    <row r="180" spans="17:38" ht="12.75" customHeight="1" x14ac:dyDescent="0.25">
      <c r="AK180" s="8" t="s">
        <v>884</v>
      </c>
      <c r="AL180" s="71">
        <f>SUM(AL178:AL179)</f>
        <v>46028193349</v>
      </c>
    </row>
    <row r="181" spans="17:38" ht="12.75" customHeight="1" x14ac:dyDescent="0.25">
      <c r="Q181" s="70"/>
    </row>
    <row r="182" spans="17:38" ht="12.75" customHeight="1" x14ac:dyDescent="0.25">
      <c r="AK182" s="8" t="s">
        <v>886</v>
      </c>
      <c r="AL182" s="10">
        <f>+AL176-AL180</f>
        <v>2413660167.5999985</v>
      </c>
    </row>
    <row r="183" spans="17:38" ht="12.75" customHeight="1" x14ac:dyDescent="0.25"/>
    <row r="184" spans="17:38" ht="12.75" customHeight="1" x14ac:dyDescent="0.25"/>
    <row r="185" spans="17:38" ht="12.75" customHeight="1" x14ac:dyDescent="0.25"/>
    <row r="186" spans="17:38" ht="12.75" customHeight="1" x14ac:dyDescent="0.25"/>
    <row r="187" spans="17:38" ht="12.75" customHeight="1" x14ac:dyDescent="0.25"/>
    <row r="188" spans="17:38" ht="12.75" customHeight="1" x14ac:dyDescent="0.25"/>
    <row r="189" spans="17:38" ht="12.75" customHeight="1" x14ac:dyDescent="0.25"/>
    <row r="190" spans="17:38" ht="12.75" customHeight="1" x14ac:dyDescent="0.25"/>
    <row r="191" spans="17:38" ht="12.75" customHeight="1" x14ac:dyDescent="0.25"/>
    <row r="192" spans="17:38"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sheetData>
  <sheetProtection algorithmName="SHA-512" hashValue="9cGTDsTovE4Xoy7O7qLal4g1a3SPQLgkKmqtzC3phi7Zh0gwDXkfnOturMBq4+/RK5yJeea6WVEXGuL/7UjxLA==" saltValue="D8JEWoPag1c9EmhVVTQkPg==" spinCount="100000" sheet="1" objects="1" scenarios="1" formatCells="0" formatColumns="0" formatRows="0" sort="0" autoFilter="0" pivotTables="0"/>
  <autoFilter ref="A6:AN174"/>
  <pageMargins left="0.70866141732283472" right="0.70866141732283472" top="0.74803149606299213" bottom="0.74803149606299213" header="0.31496062992125984" footer="0.31496062992125984"/>
  <pageSetup paperSize="5" scale="2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 Base de Datos 2017</vt:lpstr>
      <vt:lpstr>'1. Base de Datos 2017'!Área_de_impresión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Yamile Quevedo Correa</dc:creator>
  <cp:lastModifiedBy>GIO</cp:lastModifiedBy>
  <dcterms:created xsi:type="dcterms:W3CDTF">2018-01-23T15:32:10Z</dcterms:created>
  <dcterms:modified xsi:type="dcterms:W3CDTF">2018-03-08T01:38:47Z</dcterms:modified>
</cp:coreProperties>
</file>